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L:\STAFF PERSONAL\Kobus Myburg\Financial year - 2026\Quarterlies - FY26 Restatement\04.Jun 26\"/>
    </mc:Choice>
  </mc:AlternateContent>
  <xr:revisionPtr revIDLastSave="0" documentId="13_ncr:1_{078FCD5F-7D79-4810-B5DE-8331E3C924F7}" xr6:coauthVersionLast="47" xr6:coauthVersionMax="47" xr10:uidLastSave="{00000000-0000-0000-0000-000000000000}"/>
  <bookViews>
    <workbookView xWindow="-120" yWindow="-120" windowWidth="29040" windowHeight="15720" xr2:uid="{7CBAEE71-CC7E-4CB3-8562-A164A525EEB3}"/>
  </bookViews>
  <sheets>
    <sheet name="Ops result FY R|met" sheetId="1" r:id="rId1"/>
    <sheet name="Ops result FY US$|imp" sheetId="2" r:id="rId2"/>
    <sheet name="Annual Summary" sheetId="3" r:id="rId3"/>
    <sheet name="Operating Results Qtrly R|met" sheetId="4" r:id="rId4"/>
    <sheet name="Operating Results Qtrly US$|imp" sheetId="5" r:id="rId5"/>
    <sheet name="Copper Results Qtrly" sheetId="6" r:id="rId6"/>
  </sheets>
  <definedNames>
    <definedName name="_xlnm.Print_Area" localSheetId="2">'Annual Summary'!$A$1:$W$48</definedName>
    <definedName name="_xlnm.Print_Area" localSheetId="5">'Copper Results Qtrly'!$A$2:$I$91</definedName>
    <definedName name="_xlnm.Print_Area" localSheetId="3">'Operating Results Qtrly R|met'!$A$1:$Y$102</definedName>
    <definedName name="_xlnm.Print_Area" localSheetId="4">'Operating Results Qtrly US$|imp'!$A$1:$Y$102</definedName>
    <definedName name="_xlnm.Print_Area" localSheetId="0">'Ops result FY R|met'!$A$1:$Y$50</definedName>
    <definedName name="_xlnm.Print_Area" localSheetId="1">'Ops result FY US$|imp'!$A$1:$Y$52</definedName>
    <definedName name="Z_BF9EB067_F40B_4FA5_9EDD_1C9158870D27_.wvu.PrintArea" localSheetId="2" hidden="1">'Annual Summary'!$A$1:$W$48</definedName>
    <definedName name="Z_BF9EB067_F40B_4FA5_9EDD_1C9158870D27_.wvu.Rows" localSheetId="2" hidden="1">'Annual Summary'!#REF!,'Annual Summary'!#REF!,'Annual Summary'!#REF!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57" i="6" l="1"/>
  <c r="I52" i="6"/>
  <c r="I82" i="6"/>
  <c r="D82" i="6"/>
  <c r="I81" i="6"/>
  <c r="D81" i="6"/>
  <c r="I80" i="6"/>
  <c r="D80" i="6"/>
  <c r="I79" i="6"/>
  <c r="D79" i="6"/>
  <c r="D72" i="6"/>
  <c r="I71" i="6"/>
  <c r="D71" i="6"/>
  <c r="I70" i="6"/>
  <c r="D70" i="6"/>
  <c r="I69" i="6"/>
  <c r="D69" i="6"/>
  <c r="I68" i="6"/>
  <c r="D68" i="6"/>
  <c r="I67" i="6"/>
  <c r="D67" i="6"/>
  <c r="D62" i="6"/>
  <c r="D57" i="6"/>
  <c r="I51" i="6"/>
  <c r="D51" i="6"/>
  <c r="I50" i="6"/>
  <c r="D50" i="6"/>
  <c r="I49" i="6"/>
  <c r="D49" i="6"/>
  <c r="I48" i="6"/>
  <c r="D48" i="6"/>
  <c r="D52" i="6" s="1"/>
  <c r="D47" i="6"/>
  <c r="D42" i="6"/>
  <c r="D36" i="6"/>
  <c r="I25" i="6"/>
  <c r="D25" i="6"/>
  <c r="I20" i="6"/>
  <c r="D20" i="6"/>
  <c r="D14" i="6"/>
  <c r="I14" i="6" s="1"/>
  <c r="D13" i="6"/>
  <c r="I13" i="6" s="1"/>
  <c r="D12" i="6"/>
  <c r="I12" i="6" s="1"/>
  <c r="D11" i="6"/>
  <c r="I11" i="6" s="1"/>
  <c r="I10" i="6"/>
  <c r="D10" i="6"/>
  <c r="I83" i="6" l="1"/>
  <c r="D15" i="6"/>
  <c r="I15" i="6" s="1"/>
  <c r="D83" i="6"/>
</calcChain>
</file>

<file path=xl/sharedStrings.xml><?xml version="1.0" encoding="utf-8"?>
<sst xmlns="http://schemas.openxmlformats.org/spreadsheetml/2006/main" count="897" uniqueCount="161">
  <si>
    <t>Operating results - year on year (Rand/metric)</t>
  </si>
  <si>
    <t>Year
ended</t>
  </si>
  <si>
    <t>South Africa</t>
  </si>
  <si>
    <t>Underground production</t>
  </si>
  <si>
    <t>Surface production</t>
  </si>
  <si>
    <t>TOTAL
SOUTH
AFRICA</t>
  </si>
  <si>
    <t>Hidden
 Valley</t>
  </si>
  <si>
    <t>Moab
Khotsong</t>
  </si>
  <si>
    <t>Mponeng</t>
  </si>
  <si>
    <t>High-grade operations</t>
  </si>
  <si>
    <t>Tshepong
North</t>
  </si>
  <si>
    <t>Tshepong
South</t>
  </si>
  <si>
    <t>Doornkop</t>
  </si>
  <si>
    <t>Joel</t>
  </si>
  <si>
    <t>Target 1</t>
  </si>
  <si>
    <t>Kusasalethu</t>
  </si>
  <si>
    <t>Masimong</t>
  </si>
  <si>
    <t>Optimised operations</t>
  </si>
  <si>
    <t>TOTAL
UNDER-
GROUND</t>
  </si>
  <si>
    <t>Mine
Waste Solutions</t>
  </si>
  <si>
    <t>Phoenix</t>
  </si>
  <si>
    <t>Central
Plant Reclamation</t>
  </si>
  <si>
    <t>Savuka
Tailings</t>
  </si>
  <si>
    <t>Dumps</t>
  </si>
  <si>
    <t>Kalgold</t>
  </si>
  <si>
    <t>TOTAL
SURFACE</t>
  </si>
  <si>
    <t>Ore milled/tailings
processed</t>
  </si>
  <si>
    <t>t'000</t>
  </si>
  <si>
    <t>Yield</t>
  </si>
  <si>
    <t>g/tonne</t>
  </si>
  <si>
    <t>Gold produced</t>
  </si>
  <si>
    <t>kg</t>
  </si>
  <si>
    <t>Gold sold</t>
  </si>
  <si>
    <t>Gold price received</t>
  </si>
  <si>
    <t>R/kg</t>
  </si>
  <si>
    <t>Gold revenue</t>
  </si>
  <si>
    <t>R'000</t>
  </si>
  <si>
    <t>Cash operating cost
(net of by-product credits)</t>
  </si>
  <si>
    <t>Inventory movement</t>
  </si>
  <si>
    <t>Sustaining capital
expenditure</t>
  </si>
  <si>
    <t>Major capital expenditure
(incl. renewables)</t>
  </si>
  <si>
    <t>Capital expenditure</t>
  </si>
  <si>
    <t>Cash operating costs</t>
  </si>
  <si>
    <t>R/tonne</t>
  </si>
  <si>
    <t>Cash operating cost
and Capital</t>
  </si>
  <si>
    <t>All-in sustaining cost</t>
  </si>
  <si>
    <t>%</t>
  </si>
  <si>
    <t>Operating results - year on year (US$/imperial)</t>
  </si>
  <si>
    <t>oz/ton</t>
  </si>
  <si>
    <t>oz</t>
  </si>
  <si>
    <t>$/oz</t>
  </si>
  <si>
    <t>$'000</t>
  </si>
  <si>
    <t>$/t</t>
  </si>
  <si>
    <t>Jun-26</t>
  </si>
  <si>
    <t>Jun-25</t>
  </si>
  <si>
    <t>¹Includes a non-cash consideration to Franco-Nevada (Jun-26: US$.m, Jun-25: US$4.759m) under Mine Waste Solutions, excluded from the gold price calculation.</t>
  </si>
  <si>
    <t>²Excludes run of mine costs for Kalgold (Jun-26 : US$1.369m, Jun-25 : -US$0.855m) and Hidden Valley (Jun-26 : -US$17.747m, Jun-25 : -US$10.624m).</t>
  </si>
  <si>
    <t>TOTAL
HARMONY GOLD
ASSETS</t>
  </si>
  <si>
    <t>SUMMARY OF SHAFT QUARTERLIES</t>
  </si>
  <si>
    <t>FY25</t>
  </si>
  <si>
    <t>FY26</t>
  </si>
  <si>
    <t>Gold Assets</t>
  </si>
  <si>
    <t>Tons (t'000)</t>
  </si>
  <si>
    <t>Gold produced (kgs)</t>
  </si>
  <si>
    <t>Grade (g/t)</t>
  </si>
  <si>
    <t>Gold sold (kgs)</t>
  </si>
  <si>
    <t>Revenue (R'000)</t>
  </si>
  <si>
    <t>Costs (excl inventory)
 (R'000)</t>
  </si>
  <si>
    <t>Inventory movement
(R'000)</t>
  </si>
  <si>
    <t>Production Profit
(R'000)</t>
  </si>
  <si>
    <t>R/kg Costs</t>
  </si>
  <si>
    <t>R/ton costs</t>
  </si>
  <si>
    <t>Capital Expenditure
 (R'000)</t>
  </si>
  <si>
    <t>South Africa Underground</t>
  </si>
  <si>
    <t>Moab Khotsong</t>
  </si>
  <si>
    <t>Tshepong North</t>
  </si>
  <si>
    <t>Tshepong South</t>
  </si>
  <si>
    <t>Total SA Underground</t>
  </si>
  <si>
    <t>South Africa Surface</t>
  </si>
  <si>
    <t>Mine waste solutions</t>
  </si>
  <si>
    <t>Central plant reclamation</t>
  </si>
  <si>
    <t>Savuka Tailings</t>
  </si>
  <si>
    <t>Dumps*</t>
  </si>
  <si>
    <t>Total SA Surface</t>
  </si>
  <si>
    <t>South Africa Other</t>
  </si>
  <si>
    <t>Papua New Guinea</t>
  </si>
  <si>
    <t>Hidden Valley</t>
  </si>
  <si>
    <t>Total Gold Assets</t>
  </si>
  <si>
    <t>Copper Assets</t>
  </si>
  <si>
    <t>Copper produced (t)</t>
  </si>
  <si>
    <t>Yield (%)</t>
  </si>
  <si>
    <t>Copper sold (t)</t>
  </si>
  <si>
    <t>C1 Cost (US$/lb)</t>
  </si>
  <si>
    <t>Australia</t>
  </si>
  <si>
    <t>CSA mine</t>
  </si>
  <si>
    <t>Total Copper Assets</t>
  </si>
  <si>
    <t>*Dumps</t>
  </si>
  <si>
    <t>Freegold</t>
  </si>
  <si>
    <t>Freestate</t>
  </si>
  <si>
    <t>Moab surface</t>
  </si>
  <si>
    <t>Mponeng surface</t>
  </si>
  <si>
    <t>Vaal river surface</t>
  </si>
  <si>
    <t>Target</t>
  </si>
  <si>
    <t>Total dumps</t>
  </si>
  <si>
    <t>Operating results - quarterly (Rand/metric)</t>
  </si>
  <si>
    <t>Period</t>
  </si>
  <si>
    <t>Total
Harmony
Gold
Assets</t>
  </si>
  <si>
    <t>Total
South
Africa</t>
  </si>
  <si>
    <t>Total Underground</t>
  </si>
  <si>
    <t>Central
plant reclamation</t>
  </si>
  <si>
    <t>Total Surface</t>
  </si>
  <si>
    <t>Sep-25 Qtr</t>
  </si>
  <si>
    <t>Dec-25 Qtr</t>
  </si>
  <si>
    <t>Mar-26 Qtr</t>
  </si>
  <si>
    <t>Jun-26 Qtr</t>
  </si>
  <si>
    <t>FY26 YTD</t>
  </si>
  <si>
    <t>Operating costs</t>
  </si>
  <si>
    <t>Production profit</t>
  </si>
  <si>
    <t>Sustaining capital expenditure</t>
  </si>
  <si>
    <t>Major capital expenditure (incl. renewables)</t>
  </si>
  <si>
    <t>Operating results - quarterly (US$/imperial)</t>
  </si>
  <si>
    <t>MWS</t>
  </si>
  <si>
    <t>Exchange rates</t>
  </si>
  <si>
    <t>R/US$</t>
  </si>
  <si>
    <r>
      <t>Operating free cash flow margin</t>
    </r>
    <r>
      <rPr>
        <b/>
        <sz val="9"/>
        <color indexed="8"/>
        <rFont val="Aptos Narrow"/>
        <family val="2"/>
        <charset val="1"/>
      </rPr>
      <t>¹</t>
    </r>
  </si>
  <si>
    <r>
      <rPr>
        <sz val="8"/>
        <color indexed="8"/>
        <rFont val="Aptos Narrow"/>
        <family val="2"/>
        <charset val="1"/>
      </rPr>
      <t>¹</t>
    </r>
    <r>
      <rPr>
        <i/>
        <sz val="8"/>
        <color indexed="8"/>
        <rFont val="Arial"/>
        <family val="2"/>
      </rPr>
      <t>Excludes run of mine costs for Kalgold (Sep-25 Qtr : US$1.06m, Dec-25 Qtr : -US$0.162m, Mar-26 Qtr : -US$0.008m, Jun-26 Qtr : US$0.445m, FY26 YTD : US$1.369m) and Hidden Valley (Sep-25 Qtr : -US$11.808m, Dec-25 Qtr : -US$0.859m, Mar-26 Qtr : -US$4.83m, Jun-26 Qtr : US$0.122m, FY26 YTD : -US$17.747m)</t>
    </r>
  </si>
  <si>
    <r>
      <t>Adjusted free cash flow margin</t>
    </r>
    <r>
      <rPr>
        <b/>
        <sz val="9"/>
        <color indexed="8"/>
        <rFont val="Aptos Narrow"/>
        <family val="2"/>
        <charset val="1"/>
      </rPr>
      <t>¹</t>
    </r>
  </si>
  <si>
    <r>
      <rPr>
        <sz val="8"/>
        <color indexed="8"/>
        <rFont val="Aptos Narrow"/>
        <family val="2"/>
        <charset val="1"/>
      </rPr>
      <t>¹</t>
    </r>
    <r>
      <rPr>
        <i/>
        <sz val="8"/>
        <color indexed="8"/>
        <rFont val="Arial"/>
        <family val="2"/>
      </rPr>
      <t>Excludes run of mine costs for Kalgold (Sep-25 Qtr : R18.687m, Dec-25 Qtr : -R2.762m, Mar-26 Qtr : -R0.128m, Jun-26 Qtr : R7.328m, FY26 YTD : R23.125m) and Hidden Valley (Sep-25 Qtr : -R208.138m, Dec-25 Qtr : -R14.69m, Mar-26 Qtr : -R78.913m, Jun-26 Qtr : R2.002m, FY26 YTD : -R299.739m)</t>
    </r>
  </si>
  <si>
    <t>Operating results - quarterly
(Rand/Metric)</t>
  </si>
  <si>
    <t>Operating results - quarterly
(US$/Imperial)</t>
  </si>
  <si>
    <t>CSA mine*</t>
  </si>
  <si>
    <t>Ore milled</t>
  </si>
  <si>
    <t>Copper produced</t>
  </si>
  <si>
    <t>t</t>
  </si>
  <si>
    <t>lbs'000</t>
  </si>
  <si>
    <t>Copper sold</t>
  </si>
  <si>
    <t>Copper price received</t>
  </si>
  <si>
    <t>US$/lb</t>
  </si>
  <si>
    <t>Copper revenue</t>
  </si>
  <si>
    <t>US$'000</t>
  </si>
  <si>
    <t>C1 costs</t>
  </si>
  <si>
    <t>US$/tonne</t>
  </si>
  <si>
    <t>*Figures for CSA mine represents results for the 8 months since acquisition in October 2025</t>
  </si>
  <si>
    <t>US$/t</t>
  </si>
  <si>
    <r>
      <t>Gold revenue</t>
    </r>
    <r>
      <rPr>
        <b/>
        <vertAlign val="superscript"/>
        <sz val="9"/>
        <color rgb="FF000000"/>
        <rFont val="Arial"/>
        <family val="2"/>
      </rPr>
      <t>1</t>
    </r>
  </si>
  <si>
    <r>
      <t>Cash operating cost
(net of by-product credits)</t>
    </r>
    <r>
      <rPr>
        <b/>
        <vertAlign val="superscript"/>
        <sz val="9"/>
        <color rgb="FF000000"/>
        <rFont val="Arial"/>
        <family val="2"/>
      </rPr>
      <t>2</t>
    </r>
  </si>
  <si>
    <r>
      <t>Production cost
(net of by-product credits)</t>
    </r>
    <r>
      <rPr>
        <b/>
        <vertAlign val="superscript"/>
        <sz val="9"/>
        <color rgb="FF000000"/>
        <rFont val="Arial"/>
        <family val="2"/>
      </rPr>
      <t>2</t>
    </r>
  </si>
  <si>
    <r>
      <t>Production profit/(loss)</t>
    </r>
    <r>
      <rPr>
        <b/>
        <vertAlign val="superscript"/>
        <sz val="9"/>
        <color rgb="FF000000"/>
        <rFont val="Arial"/>
        <family val="2"/>
      </rPr>
      <t>2</t>
    </r>
  </si>
  <si>
    <r>
      <t>Adjusted free cash flow margin</t>
    </r>
    <r>
      <rPr>
        <b/>
        <vertAlign val="superscript"/>
        <sz val="9"/>
        <color rgb="FF000000"/>
        <rFont val="Arial"/>
        <family val="2"/>
      </rPr>
      <t>2,3</t>
    </r>
  </si>
  <si>
    <r>
      <rPr>
        <i/>
        <vertAlign val="superscript"/>
        <sz val="8"/>
        <color rgb="FF000000"/>
        <rFont val="Arial"/>
        <family val="2"/>
      </rPr>
      <t>3</t>
    </r>
    <r>
      <rPr>
        <i/>
        <sz val="8"/>
        <color indexed="8"/>
        <rFont val="Arial"/>
        <family val="2"/>
      </rPr>
      <t>Excludes run of mine costs for Kalgold (Jun-26 : R23.125m, Jun-25 : -R15.523m) and Hidden Valley (Jun-26 : -R299.739m, Jun-25 : -R192.877m).</t>
    </r>
  </si>
  <si>
    <r>
      <rPr>
        <i/>
        <strike/>
        <vertAlign val="superscript"/>
        <sz val="8"/>
        <color rgb="FF000000"/>
        <rFont val="Arial"/>
        <family val="2"/>
      </rPr>
      <t>1</t>
    </r>
    <r>
      <rPr>
        <i/>
        <sz val="8"/>
        <color indexed="8"/>
        <rFont val="Arial"/>
        <family val="2"/>
      </rPr>
      <t>Includes a non-cash consideration to Franco-Nevada (Jun-26:R.m, Jun-25:R86.397m) under Mine Waste Solutions, excluded from the gold price calculation.</t>
    </r>
  </si>
  <si>
    <r>
      <t>Cash operating costs</t>
    </r>
    <r>
      <rPr>
        <b/>
        <vertAlign val="superscript"/>
        <sz val="9"/>
        <color rgb="FF000000"/>
        <rFont val="Arial"/>
        <family val="2"/>
      </rPr>
      <t>2</t>
    </r>
  </si>
  <si>
    <r>
      <t>Cash operating cost
and Capital</t>
    </r>
    <r>
      <rPr>
        <b/>
        <vertAlign val="superscript"/>
        <sz val="9"/>
        <color rgb="FF000000"/>
        <rFont val="Arial"/>
        <family val="2"/>
      </rPr>
      <t>2</t>
    </r>
  </si>
  <si>
    <r>
      <t>All-in sustaining cost</t>
    </r>
    <r>
      <rPr>
        <b/>
        <vertAlign val="superscript"/>
        <sz val="9"/>
        <color rgb="FF000000"/>
        <rFont val="Arial"/>
        <family val="2"/>
      </rPr>
      <t>2</t>
    </r>
  </si>
  <si>
    <r>
      <t>All-in cost</t>
    </r>
    <r>
      <rPr>
        <b/>
        <vertAlign val="superscript"/>
        <sz val="9"/>
        <color rgb="FF000000"/>
        <rFont val="Arial"/>
        <family val="2"/>
      </rPr>
      <t>2</t>
    </r>
  </si>
  <si>
    <r>
      <rPr>
        <i/>
        <vertAlign val="superscript"/>
        <sz val="8"/>
        <color rgb="FF000000"/>
        <rFont val="Arial"/>
        <family val="2"/>
      </rPr>
      <t>2</t>
    </r>
    <r>
      <rPr>
        <i/>
        <sz val="8"/>
        <color indexed="8"/>
        <rFont val="Arial"/>
        <family val="2"/>
      </rPr>
      <t>Figures for the year ended June 2025 restated - refer to note 25 of the condensed financial statements for further detail on restatement</t>
    </r>
  </si>
  <si>
    <r>
      <t>Costs (excl inventory)
 (R'000)</t>
    </r>
    <r>
      <rPr>
        <b/>
        <vertAlign val="superscript"/>
        <sz val="8"/>
        <color rgb="FFC00000"/>
        <rFont val="Arial"/>
        <family val="2"/>
      </rPr>
      <t>1</t>
    </r>
  </si>
  <si>
    <r>
      <t>Production Profit
(R'000)</t>
    </r>
    <r>
      <rPr>
        <b/>
        <vertAlign val="superscript"/>
        <sz val="8"/>
        <color rgb="FFC00000"/>
        <rFont val="Arial"/>
        <family val="2"/>
      </rPr>
      <t>1</t>
    </r>
  </si>
  <si>
    <r>
      <t>R/kg Costs</t>
    </r>
    <r>
      <rPr>
        <b/>
        <vertAlign val="superscript"/>
        <sz val="8"/>
        <color rgb="FFC00000"/>
        <rFont val="Arial"/>
        <family val="2"/>
      </rPr>
      <t>1</t>
    </r>
  </si>
  <si>
    <r>
      <t>R/ton costs</t>
    </r>
    <r>
      <rPr>
        <b/>
        <vertAlign val="superscript"/>
        <sz val="8"/>
        <color rgb="FFC00000"/>
        <rFont val="Arial"/>
        <family val="2"/>
      </rPr>
      <t>1</t>
    </r>
  </si>
  <si>
    <r>
      <rPr>
        <i/>
        <vertAlign val="superscript"/>
        <sz val="8"/>
        <color rgb="FF000000"/>
        <rFont val="Arial"/>
        <family val="2"/>
      </rPr>
      <t>1</t>
    </r>
    <r>
      <rPr>
        <i/>
        <sz val="8"/>
        <color indexed="8"/>
        <rFont val="Arial"/>
        <family val="2"/>
      </rPr>
      <t>Figures for FY25 restated - refer to note 25 of the condensed financial statements for further detail on restatement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</si>
</sst>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_(* #,##0.000_);_(* \(#,##0.000\);_(* &quot;-&quot;??_);_(@_)"/>
    <numFmt numFmtId="167" formatCode="0.0%"/>
    <numFmt numFmtId="168" formatCode="_(* #,##0.00_);_(* \(#,##0.00\);_(* &quot;-&quot;_);_(@_)"/>
    <numFmt numFmtId="169" formatCode="_(* #,##0.000_);_(* \(#,##0.000\);_(* &quot;-&quot;_);_(@_)"/>
    <numFmt numFmtId="170" formatCode="_ * #,##0_ ;_ * \-#,##0_ ;_ * &quot;-&quot;??_ ;_ @_ 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20"/>
      <color rgb="FFC00000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rgb="FFC0000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10"/>
      <color theme="1"/>
      <name val="Arial"/>
      <family val="2"/>
    </font>
    <font>
      <i/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C00000"/>
      <name val="Arial"/>
      <family val="2"/>
    </font>
    <font>
      <b/>
      <sz val="8"/>
      <color rgb="FFC00000"/>
      <name val="Arial"/>
      <family val="2"/>
    </font>
    <font>
      <b/>
      <sz val="14"/>
      <color rgb="FFC00000"/>
      <name val="Arial"/>
      <family val="2"/>
    </font>
    <font>
      <sz val="10"/>
      <color rgb="FFC00000"/>
      <name val="Arial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"/>
      <color indexed="8"/>
      <name val="Aptos Narrow"/>
      <family val="2"/>
      <charset val="1"/>
    </font>
    <font>
      <sz val="8"/>
      <color indexed="8"/>
      <name val="Aptos Narrow"/>
      <family val="2"/>
      <charset val="1"/>
    </font>
    <font>
      <i/>
      <sz val="8"/>
      <color indexed="8"/>
      <name val="Arial"/>
      <family val="2"/>
      <charset val="1"/>
    </font>
    <font>
      <i/>
      <sz val="8"/>
      <color indexed="8"/>
      <name val="Arial"/>
      <family val="3"/>
    </font>
    <font>
      <b/>
      <vertAlign val="superscript"/>
      <sz val="9"/>
      <color rgb="FF000000"/>
      <name val="Arial"/>
      <family val="2"/>
    </font>
    <font>
      <i/>
      <vertAlign val="superscript"/>
      <sz val="8"/>
      <color rgb="FF000000"/>
      <name val="Arial"/>
      <family val="2"/>
    </font>
    <font>
      <i/>
      <strike/>
      <vertAlign val="superscript"/>
      <sz val="8"/>
      <color rgb="FF000000"/>
      <name val="Arial"/>
      <family val="2"/>
    </font>
    <font>
      <b/>
      <vertAlign val="superscript"/>
      <sz val="8"/>
      <color rgb="FFC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 style="thin">
        <color rgb="FFC00000"/>
      </left>
      <right/>
      <top style="thin">
        <color rgb="FFC00000"/>
      </top>
      <bottom/>
      <diagonal/>
    </border>
    <border>
      <left/>
      <right/>
      <top style="thin">
        <color rgb="FFC00000"/>
      </top>
      <bottom/>
      <diagonal/>
    </border>
    <border>
      <left/>
      <right style="medium">
        <color theme="1"/>
      </right>
      <top style="thin">
        <color rgb="FFC00000"/>
      </top>
      <bottom/>
      <diagonal/>
    </border>
    <border>
      <left style="medium">
        <color theme="1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 style="thin">
        <color theme="1"/>
      </right>
      <top style="thin">
        <color rgb="FFC00000"/>
      </top>
      <bottom style="thin">
        <color rgb="FFC00000"/>
      </bottom>
      <diagonal/>
    </border>
    <border>
      <left style="thin">
        <color theme="1"/>
      </left>
      <right style="thin">
        <color theme="1"/>
      </right>
      <top style="thin">
        <color rgb="FFC00000"/>
      </top>
      <bottom/>
      <diagonal/>
    </border>
    <border>
      <left style="thin">
        <color theme="1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thin">
        <color theme="1"/>
      </left>
      <right/>
      <top style="thin">
        <color rgb="FFC00000"/>
      </top>
      <bottom/>
      <diagonal/>
    </border>
    <border>
      <left/>
      <right style="thin">
        <color theme="1"/>
      </right>
      <top style="thin">
        <color rgb="FFC00000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rgb="FFC00000"/>
      </right>
      <top/>
      <bottom/>
      <diagonal/>
    </border>
    <border>
      <left style="thin">
        <color rgb="FFC00000"/>
      </left>
      <right/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 style="medium">
        <color theme="1"/>
      </right>
      <top/>
      <bottom style="thin">
        <color rgb="FFC00000"/>
      </bottom>
      <diagonal/>
    </border>
    <border>
      <left style="thin">
        <color theme="1"/>
      </left>
      <right style="thin">
        <color theme="1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00000"/>
      </bottom>
      <diagonal/>
    </border>
    <border>
      <left style="thin">
        <color theme="1"/>
      </left>
      <right/>
      <top style="thin">
        <color rgb="FFC00000"/>
      </top>
      <bottom style="thin">
        <color rgb="FFC00000"/>
      </bottom>
      <diagonal/>
    </border>
    <border>
      <left style="thin">
        <color theme="1"/>
      </left>
      <right style="thin">
        <color theme="1"/>
      </right>
      <top/>
      <bottom style="thin">
        <color rgb="FFC00000"/>
      </bottom>
      <diagonal/>
    </border>
    <border>
      <left style="thin">
        <color theme="1"/>
      </left>
      <right style="thin">
        <color rgb="FFC00000"/>
      </right>
      <top/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/>
      <diagonal/>
    </border>
    <border>
      <left/>
      <right style="medium">
        <color auto="1"/>
      </right>
      <top style="thin">
        <color rgb="FFC00000"/>
      </top>
      <bottom/>
      <diagonal/>
    </border>
    <border>
      <left style="medium">
        <color indexed="64"/>
      </left>
      <right style="medium">
        <color indexed="64"/>
      </right>
      <top style="thin">
        <color rgb="FFC00000"/>
      </top>
      <bottom/>
      <diagonal/>
    </border>
    <border>
      <left/>
      <right style="thin">
        <color indexed="64"/>
      </right>
      <top style="thin">
        <color rgb="FFC00000"/>
      </top>
      <bottom/>
      <diagonal/>
    </border>
    <border>
      <left style="thin">
        <color indexed="64"/>
      </left>
      <right style="thin">
        <color indexed="64"/>
      </right>
      <top style="thin">
        <color rgb="FFC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medium">
        <color auto="1"/>
      </left>
      <right style="thin">
        <color theme="1"/>
      </right>
      <top style="thin">
        <color auto="1"/>
      </top>
      <bottom/>
      <diagonal/>
    </border>
    <border>
      <left style="medium">
        <color auto="1"/>
      </left>
      <right style="thin">
        <color theme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C00000"/>
      </bottom>
      <diagonal/>
    </border>
    <border>
      <left style="thin">
        <color indexed="64"/>
      </left>
      <right style="thin">
        <color indexed="64"/>
      </right>
      <top/>
      <bottom style="thin">
        <color rgb="FFC00000"/>
      </bottom>
      <diagonal/>
    </border>
  </borders>
  <cellStyleXfs count="10">
    <xf numFmtId="0" fontId="0" fillId="0" borderId="0"/>
    <xf numFmtId="43" fontId="8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2" fillId="0" borderId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0">
    <xf numFmtId="0" fontId="0" fillId="0" borderId="0" xfId="0"/>
    <xf numFmtId="0" fontId="3" fillId="2" borderId="0" xfId="3" applyFont="1" applyFill="1"/>
    <xf numFmtId="0" fontId="4" fillId="2" borderId="0" xfId="3" applyFont="1" applyFill="1"/>
    <xf numFmtId="0" fontId="5" fillId="2" borderId="0" xfId="3" applyFont="1" applyFill="1"/>
    <xf numFmtId="15" fontId="4" fillId="0" borderId="0" xfId="3" applyNumberFormat="1" applyFont="1"/>
    <xf numFmtId="0" fontId="6" fillId="3" borderId="1" xfId="3" applyFont="1" applyFill="1" applyBorder="1"/>
    <xf numFmtId="0" fontId="6" fillId="3" borderId="2" xfId="3" applyFont="1" applyFill="1" applyBorder="1"/>
    <xf numFmtId="0" fontId="6" fillId="3" borderId="7" xfId="3" applyFont="1" applyFill="1" applyBorder="1" applyAlignment="1">
      <alignment horizontal="right" indent="1"/>
    </xf>
    <xf numFmtId="0" fontId="6" fillId="3" borderId="9" xfId="3" applyFont="1" applyFill="1" applyBorder="1"/>
    <xf numFmtId="0" fontId="6" fillId="3" borderId="0" xfId="3" applyFont="1" applyFill="1"/>
    <xf numFmtId="0" fontId="6" fillId="3" borderId="15" xfId="3" applyFont="1" applyFill="1" applyBorder="1"/>
    <xf numFmtId="0" fontId="6" fillId="3" borderId="16" xfId="3" applyFont="1" applyFill="1" applyBorder="1"/>
    <xf numFmtId="0" fontId="6" fillId="3" borderId="18" xfId="3" applyFont="1" applyFill="1" applyBorder="1" applyAlignment="1">
      <alignment horizontal="right" wrapText="1"/>
    </xf>
    <xf numFmtId="0" fontId="6" fillId="3" borderId="19" xfId="3" applyFont="1" applyFill="1" applyBorder="1" applyAlignment="1">
      <alignment horizontal="right" wrapText="1"/>
    </xf>
    <xf numFmtId="0" fontId="6" fillId="3" borderId="5" xfId="3" applyFont="1" applyFill="1" applyBorder="1" applyAlignment="1">
      <alignment horizontal="right" wrapText="1"/>
    </xf>
    <xf numFmtId="0" fontId="6" fillId="3" borderId="20" xfId="3" applyFont="1" applyFill="1" applyBorder="1" applyAlignment="1">
      <alignment horizontal="right" wrapText="1"/>
    </xf>
    <xf numFmtId="0" fontId="6" fillId="3" borderId="6" xfId="3" applyFont="1" applyFill="1" applyBorder="1" applyAlignment="1">
      <alignment horizontal="right" wrapText="1"/>
    </xf>
    <xf numFmtId="17" fontId="4" fillId="2" borderId="24" xfId="3" applyNumberFormat="1" applyFont="1" applyFill="1" applyBorder="1" applyAlignment="1">
      <alignment horizontal="left"/>
    </xf>
    <xf numFmtId="164" fontId="9" fillId="2" borderId="7" xfId="1" applyNumberFormat="1" applyFont="1" applyFill="1" applyBorder="1" applyAlignment="1"/>
    <xf numFmtId="164" fontId="4" fillId="2" borderId="25" xfId="1" applyNumberFormat="1" applyFont="1" applyFill="1" applyBorder="1" applyAlignment="1"/>
    <xf numFmtId="164" fontId="4" fillId="2" borderId="26" xfId="1" applyNumberFormat="1" applyFont="1" applyFill="1" applyBorder="1" applyAlignment="1"/>
    <xf numFmtId="164" fontId="4" fillId="2" borderId="2" xfId="1" applyNumberFormat="1" applyFont="1" applyFill="1" applyBorder="1" applyAlignment="1"/>
    <xf numFmtId="164" fontId="4" fillId="2" borderId="11" xfId="1" applyNumberFormat="1" applyFont="1" applyFill="1" applyBorder="1" applyAlignment="1"/>
    <xf numFmtId="164" fontId="4" fillId="2" borderId="7" xfId="1" applyNumberFormat="1" applyFont="1" applyFill="1" applyBorder="1" applyAlignment="1"/>
    <xf numFmtId="164" fontId="9" fillId="2" borderId="2" xfId="1" applyNumberFormat="1" applyFont="1" applyFill="1" applyBorder="1" applyAlignment="1"/>
    <xf numFmtId="164" fontId="4" fillId="2" borderId="27" xfId="1" applyNumberFormat="1" applyFont="1" applyFill="1" applyBorder="1" applyAlignment="1"/>
    <xf numFmtId="165" fontId="10" fillId="2" borderId="30" xfId="3" quotePrefix="1" applyNumberFormat="1" applyFont="1" applyFill="1" applyBorder="1" applyAlignment="1">
      <alignment horizontal="left"/>
    </xf>
    <xf numFmtId="164" fontId="11" fillId="2" borderId="13" xfId="1" applyNumberFormat="1" applyFont="1" applyFill="1" applyBorder="1" applyAlignment="1"/>
    <xf numFmtId="164" fontId="11" fillId="2" borderId="31" xfId="1" applyNumberFormat="1" applyFont="1" applyFill="1" applyBorder="1" applyAlignment="1"/>
    <xf numFmtId="164" fontId="11" fillId="2" borderId="32" xfId="1" applyNumberFormat="1" applyFont="1" applyFill="1" applyBorder="1" applyAlignment="1"/>
    <xf numFmtId="164" fontId="11" fillId="2" borderId="0" xfId="1" applyNumberFormat="1" applyFont="1" applyFill="1" applyBorder="1" applyAlignment="1"/>
    <xf numFmtId="164" fontId="11" fillId="2" borderId="33" xfId="1" applyNumberFormat="1" applyFont="1" applyFill="1" applyBorder="1" applyAlignment="1"/>
    <xf numFmtId="164" fontId="11" fillId="2" borderId="34" xfId="1" applyNumberFormat="1" applyFont="1" applyFill="1" applyBorder="1" applyAlignment="1"/>
    <xf numFmtId="17" fontId="4" fillId="2" borderId="37" xfId="3" quotePrefix="1" applyNumberFormat="1" applyFont="1" applyFill="1" applyBorder="1" applyAlignment="1">
      <alignment horizontal="left"/>
    </xf>
    <xf numFmtId="43" fontId="4" fillId="2" borderId="38" xfId="1" applyFont="1" applyFill="1" applyBorder="1" applyAlignment="1"/>
    <xf numFmtId="43" fontId="4" fillId="2" borderId="39" xfId="1" applyFont="1" applyFill="1" applyBorder="1" applyAlignment="1"/>
    <xf numFmtId="43" fontId="4" fillId="2" borderId="40" xfId="1" applyFont="1" applyFill="1" applyBorder="1" applyAlignment="1"/>
    <xf numFmtId="166" fontId="4" fillId="2" borderId="36" xfId="1" applyNumberFormat="1" applyFont="1" applyFill="1" applyBorder="1" applyAlignment="1"/>
    <xf numFmtId="166" fontId="4" fillId="2" borderId="41" xfId="1" applyNumberFormat="1" applyFont="1" applyFill="1" applyBorder="1" applyAlignment="1"/>
    <xf numFmtId="166" fontId="4" fillId="2" borderId="38" xfId="1" applyNumberFormat="1" applyFont="1" applyFill="1" applyBorder="1" applyAlignment="1"/>
    <xf numFmtId="43" fontId="4" fillId="2" borderId="36" xfId="1" applyFont="1" applyFill="1" applyBorder="1" applyAlignment="1"/>
    <xf numFmtId="43" fontId="4" fillId="2" borderId="42" xfId="1" applyFont="1" applyFill="1" applyBorder="1" applyAlignment="1"/>
    <xf numFmtId="0" fontId="4" fillId="2" borderId="28" xfId="3" applyFont="1" applyFill="1" applyBorder="1" applyAlignment="1">
      <alignment horizontal="left" vertical="center"/>
    </xf>
    <xf numFmtId="165" fontId="11" fillId="2" borderId="30" xfId="3" quotePrefix="1" applyNumberFormat="1" applyFont="1" applyFill="1" applyBorder="1" applyAlignment="1">
      <alignment horizontal="left"/>
    </xf>
    <xf numFmtId="43" fontId="11" fillId="2" borderId="13" xfId="1" applyFont="1" applyFill="1" applyBorder="1" applyAlignment="1"/>
    <xf numFmtId="43" fontId="11" fillId="2" borderId="31" xfId="1" applyFont="1" applyFill="1" applyBorder="1" applyAlignment="1">
      <alignment horizontal="right"/>
    </xf>
    <xf numFmtId="43" fontId="11" fillId="2" borderId="32" xfId="1" applyFont="1" applyFill="1" applyBorder="1" applyAlignment="1"/>
    <xf numFmtId="166" fontId="11" fillId="2" borderId="0" xfId="1" applyNumberFormat="1" applyFont="1" applyFill="1" applyBorder="1" applyAlignment="1"/>
    <xf numFmtId="166" fontId="11" fillId="2" borderId="33" xfId="1" applyNumberFormat="1" applyFont="1" applyFill="1" applyBorder="1" applyAlignment="1"/>
    <xf numFmtId="166" fontId="11" fillId="2" borderId="13" xfId="1" applyNumberFormat="1" applyFont="1" applyFill="1" applyBorder="1" applyAlignment="1"/>
    <xf numFmtId="43" fontId="11" fillId="2" borderId="0" xfId="1" applyFont="1" applyFill="1" applyBorder="1" applyAlignment="1"/>
    <xf numFmtId="43" fontId="11" fillId="2" borderId="34" xfId="1" applyFont="1" applyFill="1" applyBorder="1" applyAlignment="1">
      <alignment horizontal="right"/>
    </xf>
    <xf numFmtId="43" fontId="11" fillId="2" borderId="32" xfId="1" applyFont="1" applyFill="1" applyBorder="1" applyAlignment="1">
      <alignment horizontal="right"/>
    </xf>
    <xf numFmtId="164" fontId="4" fillId="2" borderId="38" xfId="1" applyNumberFormat="1" applyFont="1" applyFill="1" applyBorder="1" applyAlignment="1"/>
    <xf numFmtId="164" fontId="4" fillId="2" borderId="39" xfId="1" applyNumberFormat="1" applyFont="1" applyFill="1" applyBorder="1" applyAlignment="1"/>
    <xf numFmtId="164" fontId="4" fillId="2" borderId="40" xfId="1" applyNumberFormat="1" applyFont="1" applyFill="1" applyBorder="1" applyAlignment="1"/>
    <xf numFmtId="164" fontId="4" fillId="2" borderId="36" xfId="1" applyNumberFormat="1" applyFont="1" applyFill="1" applyBorder="1" applyAlignment="1"/>
    <xf numFmtId="164" fontId="4" fillId="2" borderId="41" xfId="1" applyNumberFormat="1" applyFont="1" applyFill="1" applyBorder="1" applyAlignment="1"/>
    <xf numFmtId="164" fontId="9" fillId="2" borderId="36" xfId="1" applyNumberFormat="1" applyFont="1" applyFill="1" applyBorder="1" applyAlignment="1"/>
    <xf numFmtId="164" fontId="4" fillId="2" borderId="42" xfId="1" applyNumberFormat="1" applyFont="1" applyFill="1" applyBorder="1" applyAlignment="1"/>
    <xf numFmtId="165" fontId="11" fillId="2" borderId="43" xfId="3" quotePrefix="1" applyNumberFormat="1" applyFont="1" applyFill="1" applyBorder="1" applyAlignment="1">
      <alignment horizontal="left"/>
    </xf>
    <xf numFmtId="164" fontId="11" fillId="2" borderId="44" xfId="1" applyNumberFormat="1" applyFont="1" applyFill="1" applyBorder="1" applyAlignment="1"/>
    <xf numFmtId="164" fontId="11" fillId="2" borderId="45" xfId="1" applyNumberFormat="1" applyFont="1" applyFill="1" applyBorder="1" applyAlignment="1"/>
    <xf numFmtId="164" fontId="11" fillId="2" borderId="46" xfId="1" applyNumberFormat="1" applyFont="1" applyFill="1" applyBorder="1" applyAlignment="1"/>
    <xf numFmtId="164" fontId="11" fillId="2" borderId="29" xfId="1" applyNumberFormat="1" applyFont="1" applyFill="1" applyBorder="1" applyAlignment="1"/>
    <xf numFmtId="164" fontId="11" fillId="2" borderId="47" xfId="1" applyNumberFormat="1" applyFont="1" applyFill="1" applyBorder="1" applyAlignment="1"/>
    <xf numFmtId="164" fontId="11" fillId="2" borderId="48" xfId="1" applyNumberFormat="1" applyFont="1" applyFill="1" applyBorder="1" applyAlignment="1"/>
    <xf numFmtId="0" fontId="4" fillId="2" borderId="0" xfId="3" applyFont="1" applyFill="1" applyAlignment="1">
      <alignment horizontal="left"/>
    </xf>
    <xf numFmtId="17" fontId="11" fillId="2" borderId="0" xfId="3" applyNumberFormat="1" applyFont="1" applyFill="1" applyAlignment="1">
      <alignment horizontal="left"/>
    </xf>
    <xf numFmtId="167" fontId="11" fillId="2" borderId="0" xfId="4" applyNumberFormat="1" applyFont="1" applyFill="1" applyBorder="1" applyAlignment="1">
      <alignment horizontal="right"/>
    </xf>
    <xf numFmtId="167" fontId="11" fillId="2" borderId="31" xfId="4" applyNumberFormat="1" applyFont="1" applyFill="1" applyBorder="1" applyAlignment="1">
      <alignment horizontal="right"/>
    </xf>
    <xf numFmtId="167" fontId="11" fillId="2" borderId="33" xfId="4" applyNumberFormat="1" applyFont="1" applyFill="1" applyBorder="1" applyAlignment="1">
      <alignment horizontal="right"/>
    </xf>
    <xf numFmtId="164" fontId="4" fillId="2" borderId="49" xfId="1" applyNumberFormat="1" applyFont="1" applyFill="1" applyBorder="1" applyAlignment="1"/>
    <xf numFmtId="164" fontId="4" fillId="2" borderId="50" xfId="1" applyNumberFormat="1" applyFont="1" applyFill="1" applyBorder="1" applyAlignment="1"/>
    <xf numFmtId="164" fontId="4" fillId="2" borderId="45" xfId="1" applyNumberFormat="1" applyFont="1" applyFill="1" applyBorder="1" applyAlignment="1"/>
    <xf numFmtId="164" fontId="11" fillId="2" borderId="51" xfId="1" applyNumberFormat="1" applyFont="1" applyFill="1" applyBorder="1" applyAlignment="1"/>
    <xf numFmtId="164" fontId="11" fillId="2" borderId="52" xfId="1" applyNumberFormat="1" applyFont="1" applyFill="1" applyBorder="1" applyAlignment="1"/>
    <xf numFmtId="164" fontId="4" fillId="2" borderId="46" xfId="1" applyNumberFormat="1" applyFont="1" applyFill="1" applyBorder="1" applyAlignment="1"/>
    <xf numFmtId="164" fontId="11" fillId="2" borderId="53" xfId="1" applyNumberFormat="1" applyFont="1" applyFill="1" applyBorder="1" applyAlignment="1"/>
    <xf numFmtId="164" fontId="11" fillId="2" borderId="54" xfId="1" applyNumberFormat="1" applyFont="1" applyFill="1" applyBorder="1" applyAlignment="1"/>
    <xf numFmtId="164" fontId="4" fillId="2" borderId="31" xfId="1" applyNumberFormat="1" applyFont="1" applyFill="1" applyBorder="1" applyAlignment="1">
      <alignment horizontal="right"/>
    </xf>
    <xf numFmtId="164" fontId="11" fillId="2" borderId="31" xfId="1" applyNumberFormat="1" applyFont="1" applyFill="1" applyBorder="1" applyAlignment="1">
      <alignment horizontal="right"/>
    </xf>
    <xf numFmtId="164" fontId="11" fillId="2" borderId="55" xfId="1" applyNumberFormat="1" applyFont="1" applyFill="1" applyBorder="1" applyAlignment="1"/>
    <xf numFmtId="164" fontId="11" fillId="2" borderId="38" xfId="1" applyNumberFormat="1" applyFont="1" applyFill="1" applyBorder="1" applyAlignment="1"/>
    <xf numFmtId="164" fontId="4" fillId="2" borderId="39" xfId="1" applyNumberFormat="1" applyFont="1" applyFill="1" applyBorder="1" applyAlignment="1">
      <alignment horizontal="right"/>
    </xf>
    <xf numFmtId="164" fontId="11" fillId="2" borderId="40" xfId="1" applyNumberFormat="1" applyFont="1" applyFill="1" applyBorder="1" applyAlignment="1"/>
    <xf numFmtId="164" fontId="11" fillId="2" borderId="36" xfId="1" applyNumberFormat="1" applyFont="1" applyFill="1" applyBorder="1" applyAlignment="1"/>
    <xf numFmtId="164" fontId="11" fillId="2" borderId="41" xfId="1" applyNumberFormat="1" applyFont="1" applyFill="1" applyBorder="1" applyAlignment="1"/>
    <xf numFmtId="164" fontId="11" fillId="2" borderId="49" xfId="1" applyNumberFormat="1" applyFont="1" applyFill="1" applyBorder="1" applyAlignment="1"/>
    <xf numFmtId="164" fontId="11" fillId="2" borderId="50" xfId="1" applyNumberFormat="1" applyFont="1" applyFill="1" applyBorder="1" applyAlignment="1"/>
    <xf numFmtId="164" fontId="11" fillId="2" borderId="42" xfId="1" applyNumberFormat="1" applyFont="1" applyFill="1" applyBorder="1" applyAlignment="1"/>
    <xf numFmtId="164" fontId="11" fillId="2" borderId="56" xfId="1" applyNumberFormat="1" applyFont="1" applyFill="1" applyBorder="1" applyAlignment="1"/>
    <xf numFmtId="164" fontId="11" fillId="2" borderId="45" xfId="1" applyNumberFormat="1" applyFont="1" applyFill="1" applyBorder="1" applyAlignment="1">
      <alignment horizontal="right"/>
    </xf>
    <xf numFmtId="17" fontId="4" fillId="2" borderId="30" xfId="3" applyNumberFormat="1" applyFont="1" applyFill="1" applyBorder="1" applyAlignment="1">
      <alignment horizontal="left"/>
    </xf>
    <xf numFmtId="164" fontId="4" fillId="2" borderId="13" xfId="1" applyNumberFormat="1" applyFont="1" applyFill="1" applyBorder="1" applyAlignment="1">
      <alignment horizontal="right"/>
    </xf>
    <xf numFmtId="164" fontId="4" fillId="2" borderId="32" xfId="1" applyNumberFormat="1" applyFont="1" applyFill="1" applyBorder="1" applyAlignment="1">
      <alignment horizontal="right"/>
    </xf>
    <xf numFmtId="164" fontId="4" fillId="2" borderId="0" xfId="1" applyNumberFormat="1" applyFont="1" applyFill="1" applyBorder="1" applyAlignment="1">
      <alignment horizontal="right"/>
    </xf>
    <xf numFmtId="164" fontId="4" fillId="2" borderId="33" xfId="1" applyNumberFormat="1" applyFont="1" applyFill="1" applyBorder="1" applyAlignment="1">
      <alignment horizontal="right"/>
    </xf>
    <xf numFmtId="164" fontId="4" fillId="2" borderId="53" xfId="1" applyNumberFormat="1" applyFont="1" applyFill="1" applyBorder="1" applyAlignment="1">
      <alignment horizontal="right"/>
    </xf>
    <xf numFmtId="164" fontId="4" fillId="2" borderId="54" xfId="1" applyNumberFormat="1" applyFont="1" applyFill="1" applyBorder="1" applyAlignment="1">
      <alignment horizontal="right"/>
    </xf>
    <xf numFmtId="164" fontId="4" fillId="2" borderId="34" xfId="1" applyNumberFormat="1" applyFont="1" applyFill="1" applyBorder="1" applyAlignment="1">
      <alignment horizontal="right"/>
    </xf>
    <xf numFmtId="165" fontId="11" fillId="2" borderId="43" xfId="3" applyNumberFormat="1" applyFont="1" applyFill="1" applyBorder="1" applyAlignment="1">
      <alignment horizontal="left"/>
    </xf>
    <xf numFmtId="164" fontId="11" fillId="2" borderId="44" xfId="1" applyNumberFormat="1" applyFont="1" applyFill="1" applyBorder="1" applyAlignment="1">
      <alignment horizontal="right"/>
    </xf>
    <xf numFmtId="164" fontId="11" fillId="2" borderId="46" xfId="1" applyNumberFormat="1" applyFont="1" applyFill="1" applyBorder="1" applyAlignment="1">
      <alignment horizontal="right"/>
    </xf>
    <xf numFmtId="164" fontId="11" fillId="2" borderId="29" xfId="1" applyNumberFormat="1" applyFont="1" applyFill="1" applyBorder="1" applyAlignment="1">
      <alignment horizontal="right"/>
    </xf>
    <xf numFmtId="164" fontId="11" fillId="2" borderId="47" xfId="1" applyNumberFormat="1" applyFont="1" applyFill="1" applyBorder="1" applyAlignment="1">
      <alignment horizontal="right"/>
    </xf>
    <xf numFmtId="164" fontId="11" fillId="2" borderId="51" xfId="1" applyNumberFormat="1" applyFont="1" applyFill="1" applyBorder="1" applyAlignment="1">
      <alignment horizontal="right"/>
    </xf>
    <xf numFmtId="164" fontId="11" fillId="2" borderId="52" xfId="1" applyNumberFormat="1" applyFont="1" applyFill="1" applyBorder="1" applyAlignment="1">
      <alignment horizontal="right"/>
    </xf>
    <xf numFmtId="164" fontId="11" fillId="2" borderId="48" xfId="1" applyNumberFormat="1" applyFont="1" applyFill="1" applyBorder="1" applyAlignment="1">
      <alignment horizontal="right"/>
    </xf>
    <xf numFmtId="17" fontId="11" fillId="2" borderId="0" xfId="3" quotePrefix="1" applyNumberFormat="1" applyFont="1" applyFill="1" applyAlignment="1">
      <alignment horizontal="left"/>
    </xf>
    <xf numFmtId="37" fontId="11" fillId="2" borderId="0" xfId="3" applyNumberFormat="1" applyFont="1" applyFill="1"/>
    <xf numFmtId="37" fontId="11" fillId="2" borderId="31" xfId="3" applyNumberFormat="1" applyFont="1" applyFill="1" applyBorder="1"/>
    <xf numFmtId="37" fontId="11" fillId="2" borderId="33" xfId="3" applyNumberFormat="1" applyFont="1" applyFill="1" applyBorder="1"/>
    <xf numFmtId="0" fontId="4" fillId="2" borderId="0" xfId="3" applyFont="1" applyFill="1" applyAlignment="1">
      <alignment horizontal="left" vertical="center"/>
    </xf>
    <xf numFmtId="9" fontId="4" fillId="2" borderId="38" xfId="2" applyFont="1" applyFill="1" applyBorder="1" applyAlignment="1"/>
    <xf numFmtId="9" fontId="4" fillId="2" borderId="39" xfId="2" applyFont="1" applyFill="1" applyBorder="1" applyAlignment="1"/>
    <xf numFmtId="9" fontId="4" fillId="2" borderId="42" xfId="2" applyFont="1" applyFill="1" applyBorder="1" applyAlignment="1"/>
    <xf numFmtId="9" fontId="4" fillId="2" borderId="36" xfId="2" applyFont="1" applyFill="1" applyBorder="1" applyAlignment="1"/>
    <xf numFmtId="9" fontId="4" fillId="2" borderId="41" xfId="2" applyFont="1" applyFill="1" applyBorder="1" applyAlignment="1"/>
    <xf numFmtId="9" fontId="4" fillId="2" borderId="49" xfId="2" applyFont="1" applyFill="1" applyBorder="1" applyAlignment="1"/>
    <xf numFmtId="9" fontId="4" fillId="2" borderId="50" xfId="2" applyFont="1" applyFill="1" applyBorder="1" applyAlignment="1"/>
    <xf numFmtId="9" fontId="4" fillId="2" borderId="40" xfId="2" applyFont="1" applyFill="1" applyBorder="1" applyAlignment="1"/>
    <xf numFmtId="9" fontId="11" fillId="2" borderId="44" xfId="2" applyFont="1" applyFill="1" applyBorder="1" applyAlignment="1"/>
    <xf numFmtId="9" fontId="11" fillId="2" borderId="57" xfId="2" applyFont="1" applyFill="1" applyBorder="1" applyAlignment="1"/>
    <xf numFmtId="9" fontId="11" fillId="2" borderId="48" xfId="2" applyFont="1" applyFill="1" applyBorder="1" applyAlignment="1"/>
    <xf numFmtId="9" fontId="11" fillId="2" borderId="29" xfId="2" applyFont="1" applyFill="1" applyBorder="1" applyAlignment="1"/>
    <xf numFmtId="9" fontId="11" fillId="2" borderId="47" xfId="2" applyFont="1" applyFill="1" applyBorder="1" applyAlignment="1"/>
    <xf numFmtId="9" fontId="11" fillId="2" borderId="51" xfId="2" applyFont="1" applyFill="1" applyBorder="1" applyAlignment="1"/>
    <xf numFmtId="9" fontId="11" fillId="2" borderId="52" xfId="2" applyFont="1" applyFill="1" applyBorder="1" applyAlignment="1"/>
    <xf numFmtId="9" fontId="11" fillId="2" borderId="46" xfId="2" applyFont="1" applyFill="1" applyBorder="1" applyAlignment="1"/>
    <xf numFmtId="0" fontId="13" fillId="2" borderId="0" xfId="3" applyFont="1" applyFill="1" applyAlignment="1">
      <alignment vertical="center"/>
    </xf>
    <xf numFmtId="0" fontId="5" fillId="4" borderId="0" xfId="3" applyFont="1" applyFill="1"/>
    <xf numFmtId="166" fontId="4" fillId="0" borderId="39" xfId="1" applyNumberFormat="1" applyFont="1" applyFill="1" applyBorder="1" applyAlignment="1"/>
    <xf numFmtId="166" fontId="4" fillId="2" borderId="40" xfId="1" applyNumberFormat="1" applyFont="1" applyFill="1" applyBorder="1" applyAlignment="1"/>
    <xf numFmtId="166" fontId="4" fillId="0" borderId="42" xfId="1" applyNumberFormat="1" applyFont="1" applyFill="1" applyBorder="1" applyAlignment="1"/>
    <xf numFmtId="166" fontId="4" fillId="0" borderId="40" xfId="1" applyNumberFormat="1" applyFont="1" applyFill="1" applyBorder="1" applyAlignment="1"/>
    <xf numFmtId="166" fontId="11" fillId="0" borderId="31" xfId="1" applyNumberFormat="1" applyFont="1" applyFill="1" applyBorder="1" applyAlignment="1">
      <alignment horizontal="right"/>
    </xf>
    <xf numFmtId="166" fontId="11" fillId="2" borderId="32" xfId="1" applyNumberFormat="1" applyFont="1" applyFill="1" applyBorder="1" applyAlignment="1"/>
    <xf numFmtId="166" fontId="11" fillId="0" borderId="34" xfId="1" applyNumberFormat="1" applyFont="1" applyFill="1" applyBorder="1" applyAlignment="1">
      <alignment horizontal="right"/>
    </xf>
    <xf numFmtId="166" fontId="11" fillId="0" borderId="32" xfId="1" applyNumberFormat="1" applyFont="1" applyFill="1" applyBorder="1" applyAlignment="1">
      <alignment horizontal="right"/>
    </xf>
    <xf numFmtId="166" fontId="10" fillId="4" borderId="0" xfId="1" applyNumberFormat="1" applyFont="1" applyFill="1" applyBorder="1" applyAlignment="1">
      <alignment horizontal="right"/>
    </xf>
    <xf numFmtId="0" fontId="5" fillId="2" borderId="31" xfId="3" applyFont="1" applyFill="1" applyBorder="1"/>
    <xf numFmtId="0" fontId="5" fillId="2" borderId="33" xfId="3" applyFont="1" applyFill="1" applyBorder="1"/>
    <xf numFmtId="0" fontId="14" fillId="4" borderId="0" xfId="5" applyFont="1" applyFill="1"/>
    <xf numFmtId="0" fontId="15" fillId="4" borderId="0" xfId="5" applyFont="1" applyFill="1"/>
    <xf numFmtId="0" fontId="14" fillId="4" borderId="29" xfId="5" applyFont="1" applyFill="1" applyBorder="1"/>
    <xf numFmtId="0" fontId="15" fillId="4" borderId="29" xfId="5" applyFont="1" applyFill="1" applyBorder="1"/>
    <xf numFmtId="0" fontId="16" fillId="3" borderId="42" xfId="5" applyFont="1" applyFill="1" applyBorder="1"/>
    <xf numFmtId="17" fontId="17" fillId="3" borderId="60" xfId="5" applyNumberFormat="1" applyFont="1" applyFill="1" applyBorder="1" applyAlignment="1">
      <alignment horizontal="center"/>
    </xf>
    <xf numFmtId="17" fontId="17" fillId="3" borderId="32" xfId="5" applyNumberFormat="1" applyFont="1" applyFill="1" applyBorder="1" applyAlignment="1">
      <alignment horizontal="center"/>
    </xf>
    <xf numFmtId="17" fontId="17" fillId="3" borderId="0" xfId="5" applyNumberFormat="1" applyFont="1" applyFill="1" applyAlignment="1">
      <alignment horizontal="center"/>
    </xf>
    <xf numFmtId="0" fontId="18" fillId="3" borderId="34" xfId="5" applyFont="1" applyFill="1" applyBorder="1" applyAlignment="1">
      <alignment horizontal="center" vertical="center"/>
    </xf>
    <xf numFmtId="17" fontId="17" fillId="3" borderId="60" xfId="5" applyNumberFormat="1" applyFont="1" applyFill="1" applyBorder="1" applyAlignment="1">
      <alignment horizontal="centerContinuous"/>
    </xf>
    <xf numFmtId="17" fontId="17" fillId="3" borderId="32" xfId="5" applyNumberFormat="1" applyFont="1" applyFill="1" applyBorder="1" applyAlignment="1">
      <alignment horizontal="centerContinuous"/>
    </xf>
    <xf numFmtId="0" fontId="17" fillId="3" borderId="60" xfId="5" applyFont="1" applyFill="1" applyBorder="1" applyAlignment="1">
      <alignment horizontal="centerContinuous"/>
    </xf>
    <xf numFmtId="0" fontId="19" fillId="3" borderId="32" xfId="5" applyFont="1" applyFill="1" applyBorder="1" applyAlignment="1">
      <alignment horizontal="centerContinuous"/>
    </xf>
    <xf numFmtId="0" fontId="17" fillId="3" borderId="0" xfId="5" applyFont="1" applyFill="1" applyAlignment="1">
      <alignment horizontal="centerContinuous"/>
    </xf>
    <xf numFmtId="0" fontId="17" fillId="3" borderId="60" xfId="5" applyFont="1" applyFill="1" applyBorder="1" applyAlignment="1">
      <alignment horizontal="centerContinuous" wrapText="1"/>
    </xf>
    <xf numFmtId="0" fontId="17" fillId="3" borderId="0" xfId="5" applyFont="1" applyFill="1" applyAlignment="1">
      <alignment horizontal="centerContinuous" wrapText="1"/>
    </xf>
    <xf numFmtId="0" fontId="17" fillId="3" borderId="32" xfId="5" applyFont="1" applyFill="1" applyBorder="1" applyAlignment="1">
      <alignment horizontal="centerContinuous"/>
    </xf>
    <xf numFmtId="0" fontId="16" fillId="3" borderId="48" xfId="5" applyFont="1" applyFill="1" applyBorder="1"/>
    <xf numFmtId="17" fontId="17" fillId="3" borderId="28" xfId="5" applyNumberFormat="1" applyFont="1" applyFill="1" applyBorder="1" applyAlignment="1">
      <alignment horizontal="center"/>
    </xf>
    <xf numFmtId="17" fontId="17" fillId="3" borderId="46" xfId="5" applyNumberFormat="1" applyFont="1" applyFill="1" applyBorder="1" applyAlignment="1">
      <alignment horizontal="center"/>
    </xf>
    <xf numFmtId="17" fontId="17" fillId="3" borderId="28" xfId="5" applyNumberFormat="1" applyFont="1" applyFill="1" applyBorder="1" applyAlignment="1">
      <alignment horizontal="centerContinuous"/>
    </xf>
    <xf numFmtId="17" fontId="17" fillId="3" borderId="46" xfId="5" applyNumberFormat="1" applyFont="1" applyFill="1" applyBorder="1" applyAlignment="1">
      <alignment horizontal="centerContinuous"/>
    </xf>
    <xf numFmtId="0" fontId="17" fillId="3" borderId="28" xfId="5" applyFont="1" applyFill="1" applyBorder="1" applyAlignment="1">
      <alignment horizontal="center"/>
    </xf>
    <xf numFmtId="0" fontId="17" fillId="3" borderId="46" xfId="5" applyFont="1" applyFill="1" applyBorder="1" applyAlignment="1">
      <alignment horizontal="center"/>
    </xf>
    <xf numFmtId="0" fontId="17" fillId="3" borderId="29" xfId="5" applyFont="1" applyFill="1" applyBorder="1" applyAlignment="1">
      <alignment horizontal="centerContinuous"/>
    </xf>
    <xf numFmtId="0" fontId="17" fillId="3" borderId="28" xfId="5" applyFont="1" applyFill="1" applyBorder="1" applyAlignment="1">
      <alignment horizontal="centerContinuous"/>
    </xf>
    <xf numFmtId="0" fontId="17" fillId="3" borderId="29" xfId="5" applyFont="1" applyFill="1" applyBorder="1" applyAlignment="1">
      <alignment horizontal="center"/>
    </xf>
    <xf numFmtId="0" fontId="17" fillId="3" borderId="46" xfId="5" applyFont="1" applyFill="1" applyBorder="1" applyAlignment="1">
      <alignment horizontal="centerContinuous"/>
    </xf>
    <xf numFmtId="0" fontId="20" fillId="4" borderId="34" xfId="5" applyFont="1" applyFill="1" applyBorder="1" applyAlignment="1">
      <alignment vertical="center"/>
    </xf>
    <xf numFmtId="41" fontId="15" fillId="4" borderId="34" xfId="5" applyNumberFormat="1" applyFont="1" applyFill="1" applyBorder="1" applyAlignment="1">
      <alignment vertical="center"/>
    </xf>
    <xf numFmtId="0" fontId="15" fillId="4" borderId="61" xfId="5" applyFont="1" applyFill="1" applyBorder="1" applyAlignment="1">
      <alignment vertical="center"/>
    </xf>
    <xf numFmtId="41" fontId="21" fillId="4" borderId="61" xfId="6" applyNumberFormat="1" applyFont="1" applyFill="1" applyBorder="1" applyAlignment="1">
      <alignment vertical="center"/>
    </xf>
    <xf numFmtId="168" fontId="21" fillId="4" borderId="61" xfId="6" applyNumberFormat="1" applyFont="1" applyFill="1" applyBorder="1" applyAlignment="1">
      <alignment vertical="center"/>
    </xf>
    <xf numFmtId="41" fontId="14" fillId="4" borderId="0" xfId="5" applyNumberFormat="1" applyFont="1" applyFill="1"/>
    <xf numFmtId="41" fontId="15" fillId="4" borderId="61" xfId="5" applyNumberFormat="1" applyFont="1" applyFill="1" applyBorder="1" applyAlignment="1">
      <alignment vertical="center"/>
    </xf>
    <xf numFmtId="168" fontId="15" fillId="4" borderId="61" xfId="5" applyNumberFormat="1" applyFont="1" applyFill="1" applyBorder="1" applyAlignment="1">
      <alignment vertical="center"/>
    </xf>
    <xf numFmtId="0" fontId="15" fillId="4" borderId="62" xfId="5" applyFont="1" applyFill="1" applyBorder="1" applyAlignment="1">
      <alignment vertical="center"/>
    </xf>
    <xf numFmtId="41" fontId="21" fillId="4" borderId="62" xfId="6" applyNumberFormat="1" applyFont="1" applyFill="1" applyBorder="1" applyAlignment="1">
      <alignment vertical="center"/>
    </xf>
    <xf numFmtId="168" fontId="21" fillId="4" borderId="62" xfId="6" applyNumberFormat="1" applyFont="1" applyFill="1" applyBorder="1" applyAlignment="1">
      <alignment vertical="center"/>
    </xf>
    <xf numFmtId="0" fontId="14" fillId="4" borderId="63" xfId="5" applyFont="1" applyFill="1" applyBorder="1" applyAlignment="1">
      <alignment vertical="center"/>
    </xf>
    <xf numFmtId="41" fontId="14" fillId="4" borderId="63" xfId="5" applyNumberFormat="1" applyFont="1" applyFill="1" applyBorder="1" applyAlignment="1">
      <alignment vertical="center"/>
    </xf>
    <xf numFmtId="168" fontId="14" fillId="4" borderId="63" xfId="5" applyNumberFormat="1" applyFont="1" applyFill="1" applyBorder="1" applyAlignment="1">
      <alignment vertical="center"/>
    </xf>
    <xf numFmtId="164" fontId="14" fillId="4" borderId="63" xfId="5" applyNumberFormat="1" applyFont="1" applyFill="1" applyBorder="1" applyAlignment="1">
      <alignment vertical="center"/>
    </xf>
    <xf numFmtId="41" fontId="14" fillId="4" borderId="34" xfId="5" applyNumberFormat="1" applyFont="1" applyFill="1" applyBorder="1" applyAlignment="1">
      <alignment vertical="center"/>
    </xf>
    <xf numFmtId="168" fontId="14" fillId="4" borderId="34" xfId="5" applyNumberFormat="1" applyFont="1" applyFill="1" applyBorder="1" applyAlignment="1">
      <alignment vertical="center"/>
    </xf>
    <xf numFmtId="169" fontId="21" fillId="4" borderId="62" xfId="6" applyNumberFormat="1" applyFont="1" applyFill="1" applyBorder="1" applyAlignment="1">
      <alignment horizontal="center" vertical="center"/>
    </xf>
    <xf numFmtId="41" fontId="15" fillId="4" borderId="62" xfId="5" applyNumberFormat="1" applyFont="1" applyFill="1" applyBorder="1" applyAlignment="1">
      <alignment vertical="center"/>
    </xf>
    <xf numFmtId="41" fontId="21" fillId="4" borderId="62" xfId="6" applyNumberFormat="1" applyFont="1" applyFill="1" applyBorder="1" applyAlignment="1">
      <alignment horizontal="center" vertical="center"/>
    </xf>
    <xf numFmtId="169" fontId="21" fillId="4" borderId="61" xfId="6" applyNumberFormat="1" applyFont="1" applyFill="1" applyBorder="1" applyAlignment="1">
      <alignment horizontal="center" vertical="center"/>
    </xf>
    <xf numFmtId="41" fontId="21" fillId="4" borderId="61" xfId="6" applyNumberFormat="1" applyFont="1" applyFill="1" applyBorder="1" applyAlignment="1">
      <alignment horizontal="center" vertical="center"/>
    </xf>
    <xf numFmtId="168" fontId="21" fillId="4" borderId="61" xfId="6" applyNumberFormat="1" applyFont="1" applyFill="1" applyBorder="1" applyAlignment="1">
      <alignment horizontal="center" vertical="center"/>
    </xf>
    <xf numFmtId="41" fontId="14" fillId="4" borderId="63" xfId="6" applyNumberFormat="1" applyFont="1" applyFill="1" applyBorder="1" applyAlignment="1">
      <alignment vertical="center"/>
    </xf>
    <xf numFmtId="168" fontId="22" fillId="4" borderId="63" xfId="6" applyNumberFormat="1" applyFont="1" applyFill="1" applyBorder="1" applyAlignment="1">
      <alignment horizontal="center" vertical="center"/>
    </xf>
    <xf numFmtId="41" fontId="22" fillId="4" borderId="63" xfId="6" applyNumberFormat="1" applyFont="1" applyFill="1" applyBorder="1" applyAlignment="1">
      <alignment vertical="center"/>
    </xf>
    <xf numFmtId="41" fontId="22" fillId="4" borderId="63" xfId="6" applyNumberFormat="1" applyFont="1" applyFill="1" applyBorder="1" applyAlignment="1">
      <alignment horizontal="center" vertical="center"/>
    </xf>
    <xf numFmtId="0" fontId="20" fillId="4" borderId="64" xfId="5" applyFont="1" applyFill="1" applyBorder="1" applyAlignment="1">
      <alignment vertical="center"/>
    </xf>
    <xf numFmtId="41" fontId="14" fillId="4" borderId="64" xfId="6" applyNumberFormat="1" applyFont="1" applyFill="1" applyBorder="1" applyAlignment="1">
      <alignment vertical="center"/>
    </xf>
    <xf numFmtId="168" fontId="14" fillId="4" borderId="64" xfId="6" applyNumberFormat="1" applyFont="1" applyFill="1" applyBorder="1" applyAlignment="1">
      <alignment horizontal="center" vertical="center"/>
    </xf>
    <xf numFmtId="41" fontId="14" fillId="4" borderId="64" xfId="5" applyNumberFormat="1" applyFont="1" applyFill="1" applyBorder="1" applyAlignment="1">
      <alignment vertical="center"/>
    </xf>
    <xf numFmtId="41" fontId="14" fillId="4" borderId="64" xfId="6" applyNumberFormat="1" applyFont="1" applyFill="1" applyBorder="1" applyAlignment="1">
      <alignment horizontal="center" vertical="center"/>
    </xf>
    <xf numFmtId="164" fontId="14" fillId="4" borderId="64" xfId="6" applyNumberFormat="1" applyFont="1" applyFill="1" applyBorder="1" applyAlignment="1">
      <alignment vertical="center"/>
    </xf>
    <xf numFmtId="41" fontId="14" fillId="4" borderId="34" xfId="6" applyNumberFormat="1" applyFont="1" applyFill="1" applyBorder="1" applyAlignment="1">
      <alignment vertical="center"/>
    </xf>
    <xf numFmtId="168" fontId="14" fillId="4" borderId="34" xfId="6" applyNumberFormat="1" applyFont="1" applyFill="1" applyBorder="1" applyAlignment="1">
      <alignment horizontal="center" vertical="center"/>
    </xf>
    <xf numFmtId="0" fontId="15" fillId="4" borderId="34" xfId="5" applyFont="1" applyFill="1" applyBorder="1" applyAlignment="1">
      <alignment vertical="center"/>
    </xf>
    <xf numFmtId="41" fontId="21" fillId="4" borderId="34" xfId="6" applyNumberFormat="1" applyFont="1" applyFill="1" applyBorder="1" applyAlignment="1">
      <alignment vertical="center"/>
    </xf>
    <xf numFmtId="168" fontId="21" fillId="4" borderId="34" xfId="6" applyNumberFormat="1" applyFont="1" applyFill="1" applyBorder="1" applyAlignment="1">
      <alignment horizontal="center" vertical="center"/>
    </xf>
    <xf numFmtId="41" fontId="21" fillId="4" borderId="34" xfId="6" applyNumberFormat="1" applyFont="1" applyFill="1" applyBorder="1" applyAlignment="1">
      <alignment horizontal="center" vertical="center"/>
    </xf>
    <xf numFmtId="0" fontId="14" fillId="4" borderId="66" xfId="5" applyFont="1" applyFill="1" applyBorder="1" applyAlignment="1">
      <alignment vertical="center"/>
    </xf>
    <xf numFmtId="41" fontId="14" fillId="4" borderId="66" xfId="6" applyNumberFormat="1" applyFont="1" applyFill="1" applyBorder="1" applyAlignment="1">
      <alignment vertical="center"/>
    </xf>
    <xf numFmtId="168" fontId="22" fillId="4" borderId="66" xfId="6" applyNumberFormat="1" applyFont="1" applyFill="1" applyBorder="1" applyAlignment="1">
      <alignment horizontal="center" vertical="center"/>
    </xf>
    <xf numFmtId="41" fontId="22" fillId="4" borderId="66" xfId="6" applyNumberFormat="1" applyFont="1" applyFill="1" applyBorder="1" applyAlignment="1">
      <alignment horizontal="center" vertical="center"/>
    </xf>
    <xf numFmtId="164" fontId="14" fillId="4" borderId="0" xfId="5" applyNumberFormat="1" applyFont="1" applyFill="1"/>
    <xf numFmtId="41" fontId="21" fillId="4" borderId="0" xfId="6" applyNumberFormat="1" applyFont="1" applyFill="1"/>
    <xf numFmtId="168" fontId="21" fillId="4" borderId="0" xfId="6" applyNumberFormat="1" applyFont="1" applyFill="1"/>
    <xf numFmtId="17" fontId="17" fillId="3" borderId="35" xfId="5" applyNumberFormat="1" applyFont="1" applyFill="1" applyBorder="1" applyAlignment="1">
      <alignment horizontal="center"/>
    </xf>
    <xf numFmtId="17" fontId="17" fillId="3" borderId="40" xfId="5" applyNumberFormat="1" applyFont="1" applyFill="1" applyBorder="1" applyAlignment="1">
      <alignment horizontal="center"/>
    </xf>
    <xf numFmtId="17" fontId="17" fillId="3" borderId="36" xfId="5" applyNumberFormat="1" applyFont="1" applyFill="1" applyBorder="1" applyAlignment="1">
      <alignment horizontal="center"/>
    </xf>
    <xf numFmtId="0" fontId="15" fillId="4" borderId="63" xfId="5" applyFont="1" applyFill="1" applyBorder="1" applyAlignment="1">
      <alignment vertical="center"/>
    </xf>
    <xf numFmtId="41" fontId="21" fillId="4" borderId="63" xfId="6" applyNumberFormat="1" applyFont="1" applyFill="1" applyBorder="1" applyAlignment="1">
      <alignment vertical="center"/>
    </xf>
    <xf numFmtId="168" fontId="21" fillId="4" borderId="63" xfId="6" applyNumberFormat="1" applyFont="1" applyFill="1" applyBorder="1" applyAlignment="1">
      <alignment vertical="center"/>
    </xf>
    <xf numFmtId="43" fontId="21" fillId="4" borderId="63" xfId="1" applyFont="1" applyFill="1" applyBorder="1" applyAlignment="1">
      <alignment vertical="center"/>
    </xf>
    <xf numFmtId="0" fontId="14" fillId="4" borderId="65" xfId="5" applyFont="1" applyFill="1" applyBorder="1" applyAlignment="1">
      <alignment vertical="center"/>
    </xf>
    <xf numFmtId="41" fontId="14" fillId="4" borderId="65" xfId="6" applyNumberFormat="1" applyFont="1" applyFill="1" applyBorder="1" applyAlignment="1">
      <alignment vertical="center"/>
    </xf>
    <xf numFmtId="168" fontId="22" fillId="4" borderId="65" xfId="6" applyNumberFormat="1" applyFont="1" applyFill="1" applyBorder="1" applyAlignment="1">
      <alignment horizontal="center" vertical="center"/>
    </xf>
    <xf numFmtId="43" fontId="22" fillId="4" borderId="65" xfId="1" applyFont="1" applyFill="1" applyBorder="1" applyAlignment="1">
      <alignment horizontal="center" vertical="center"/>
    </xf>
    <xf numFmtId="41" fontId="22" fillId="4" borderId="65" xfId="6" applyNumberFormat="1" applyFont="1" applyFill="1" applyBorder="1" applyAlignment="1">
      <alignment horizontal="center" vertical="center"/>
    </xf>
    <xf numFmtId="41" fontId="15" fillId="4" borderId="62" xfId="6" applyNumberFormat="1" applyFont="1" applyFill="1" applyBorder="1" applyAlignment="1">
      <alignment vertical="center"/>
    </xf>
    <xf numFmtId="169" fontId="15" fillId="4" borderId="62" xfId="6" applyNumberFormat="1" applyFont="1" applyFill="1" applyBorder="1" applyAlignment="1">
      <alignment vertical="center"/>
    </xf>
    <xf numFmtId="41" fontId="15" fillId="4" borderId="62" xfId="6" applyNumberFormat="1" applyFont="1" applyFill="1" applyBorder="1" applyAlignment="1">
      <alignment horizontal="center" vertical="center"/>
    </xf>
    <xf numFmtId="41" fontId="15" fillId="4" borderId="0" xfId="5" applyNumberFormat="1" applyFont="1" applyFill="1"/>
    <xf numFmtId="41" fontId="15" fillId="4" borderId="61" xfId="6" applyNumberFormat="1" applyFont="1" applyFill="1" applyBorder="1" applyAlignment="1">
      <alignment vertical="center"/>
    </xf>
    <xf numFmtId="169" fontId="15" fillId="4" borderId="61" xfId="6" applyNumberFormat="1" applyFont="1" applyFill="1" applyBorder="1" applyAlignment="1">
      <alignment vertical="center"/>
    </xf>
    <xf numFmtId="41" fontId="15" fillId="4" borderId="61" xfId="6" applyNumberFormat="1" applyFont="1" applyFill="1" applyBorder="1" applyAlignment="1">
      <alignment horizontal="center" vertical="center"/>
    </xf>
    <xf numFmtId="170" fontId="15" fillId="4" borderId="0" xfId="5" applyNumberFormat="1" applyFont="1" applyFill="1"/>
    <xf numFmtId="41" fontId="15" fillId="4" borderId="61" xfId="6" applyNumberFormat="1" applyFont="1" applyFill="1" applyBorder="1" applyAlignment="1">
      <alignment horizontal="right" vertical="center"/>
    </xf>
    <xf numFmtId="0" fontId="15" fillId="4" borderId="67" xfId="5" applyFont="1" applyFill="1" applyBorder="1" applyAlignment="1">
      <alignment vertical="center"/>
    </xf>
    <xf numFmtId="41" fontId="15" fillId="4" borderId="63" xfId="6" applyNumberFormat="1" applyFont="1" applyFill="1" applyBorder="1" applyAlignment="1">
      <alignment vertical="center"/>
    </xf>
    <xf numFmtId="169" fontId="15" fillId="4" borderId="63" xfId="6" applyNumberFormat="1" applyFont="1" applyFill="1" applyBorder="1" applyAlignment="1">
      <alignment vertical="center"/>
    </xf>
    <xf numFmtId="169" fontId="22" fillId="4" borderId="65" xfId="6" applyNumberFormat="1" applyFont="1" applyFill="1" applyBorder="1" applyAlignment="1">
      <alignment horizontal="center" vertical="center"/>
    </xf>
    <xf numFmtId="164" fontId="15" fillId="4" borderId="0" xfId="5" applyNumberFormat="1" applyFont="1" applyFill="1"/>
    <xf numFmtId="168" fontId="15" fillId="4" borderId="0" xfId="5" applyNumberFormat="1" applyFont="1" applyFill="1"/>
    <xf numFmtId="17" fontId="11" fillId="2" borderId="24" xfId="3" applyNumberFormat="1" applyFont="1" applyFill="1" applyBorder="1" applyAlignment="1">
      <alignment horizontal="left"/>
    </xf>
    <xf numFmtId="164" fontId="10" fillId="2" borderId="7" xfId="6" applyNumberFormat="1" applyFont="1" applyFill="1" applyBorder="1" applyAlignment="1"/>
    <xf numFmtId="164" fontId="10" fillId="2" borderId="11" xfId="6" applyNumberFormat="1" applyFont="1" applyFill="1" applyBorder="1" applyAlignment="1"/>
    <xf numFmtId="164" fontId="10" fillId="2" borderId="25" xfId="6" applyNumberFormat="1" applyFont="1" applyFill="1" applyBorder="1" applyAlignment="1"/>
    <xf numFmtId="164" fontId="10" fillId="2" borderId="12" xfId="6" applyNumberFormat="1" applyFont="1" applyFill="1" applyBorder="1" applyAlignment="1"/>
    <xf numFmtId="164" fontId="11" fillId="2" borderId="26" xfId="6" applyNumberFormat="1" applyFont="1" applyFill="1" applyBorder="1" applyAlignment="1"/>
    <xf numFmtId="164" fontId="11" fillId="2" borderId="11" xfId="6" applyNumberFormat="1" applyFont="1" applyFill="1" applyBorder="1" applyAlignment="1"/>
    <xf numFmtId="164" fontId="11" fillId="2" borderId="7" xfId="6" applyNumberFormat="1" applyFont="1" applyFill="1" applyBorder="1" applyAlignment="1"/>
    <xf numFmtId="164" fontId="10" fillId="2" borderId="2" xfId="6" applyNumberFormat="1" applyFont="1" applyFill="1" applyBorder="1" applyAlignment="1"/>
    <xf numFmtId="164" fontId="11" fillId="2" borderId="27" xfId="6" applyNumberFormat="1" applyFont="1" applyFill="1" applyBorder="1" applyAlignment="1"/>
    <xf numFmtId="164" fontId="9" fillId="4" borderId="0" xfId="6" applyNumberFormat="1" applyFont="1" applyFill="1" applyBorder="1" applyAlignment="1"/>
    <xf numFmtId="164" fontId="4" fillId="4" borderId="0" xfId="6" applyNumberFormat="1" applyFont="1" applyFill="1" applyBorder="1" applyAlignment="1"/>
    <xf numFmtId="164" fontId="5" fillId="2" borderId="0" xfId="3" applyNumberFormat="1" applyFont="1" applyFill="1"/>
    <xf numFmtId="17" fontId="11" fillId="2" borderId="30" xfId="3" applyNumberFormat="1" applyFont="1" applyFill="1" applyBorder="1" applyAlignment="1">
      <alignment horizontal="left"/>
    </xf>
    <xf numFmtId="164" fontId="10" fillId="2" borderId="13" xfId="6" applyNumberFormat="1" applyFont="1" applyFill="1" applyBorder="1" applyAlignment="1"/>
    <xf numFmtId="164" fontId="10" fillId="2" borderId="33" xfId="6" applyNumberFormat="1" applyFont="1" applyFill="1" applyBorder="1" applyAlignment="1"/>
    <xf numFmtId="164" fontId="10" fillId="2" borderId="31" xfId="6" applyNumberFormat="1" applyFont="1" applyFill="1" applyBorder="1" applyAlignment="1"/>
    <xf numFmtId="164" fontId="10" fillId="2" borderId="70" xfId="6" applyNumberFormat="1" applyFont="1" applyFill="1" applyBorder="1" applyAlignment="1"/>
    <xf numFmtId="164" fontId="11" fillId="2" borderId="32" xfId="6" applyNumberFormat="1" applyFont="1" applyFill="1" applyBorder="1" applyAlignment="1"/>
    <xf numFmtId="164" fontId="11" fillId="2" borderId="33" xfId="6" applyNumberFormat="1" applyFont="1" applyFill="1" applyBorder="1" applyAlignment="1"/>
    <xf numFmtId="164" fontId="11" fillId="2" borderId="13" xfId="6" applyNumberFormat="1" applyFont="1" applyFill="1" applyBorder="1" applyAlignment="1"/>
    <xf numFmtId="164" fontId="10" fillId="2" borderId="0" xfId="6" applyNumberFormat="1" applyFont="1" applyFill="1" applyBorder="1" applyAlignment="1"/>
    <xf numFmtId="164" fontId="11" fillId="2" borderId="34" xfId="6" applyNumberFormat="1" applyFont="1" applyFill="1" applyBorder="1" applyAlignment="1"/>
    <xf numFmtId="17" fontId="10" fillId="2" borderId="30" xfId="3" quotePrefix="1" applyNumberFormat="1" applyFont="1" applyFill="1" applyBorder="1" applyAlignment="1">
      <alignment horizontal="left"/>
    </xf>
    <xf numFmtId="164" fontId="11" fillId="2" borderId="31" xfId="6" applyNumberFormat="1" applyFont="1" applyFill="1" applyBorder="1" applyAlignment="1"/>
    <xf numFmtId="164" fontId="11" fillId="2" borderId="70" xfId="6" applyNumberFormat="1" applyFont="1" applyFill="1" applyBorder="1" applyAlignment="1"/>
    <xf numFmtId="164" fontId="11" fillId="2" borderId="0" xfId="6" applyNumberFormat="1" applyFont="1" applyFill="1" applyBorder="1" applyAlignment="1"/>
    <xf numFmtId="164" fontId="11" fillId="4" borderId="0" xfId="6" applyNumberFormat="1" applyFont="1" applyFill="1" applyBorder="1" applyAlignment="1"/>
    <xf numFmtId="17" fontId="9" fillId="2" borderId="43" xfId="3" quotePrefix="1" applyNumberFormat="1" applyFont="1" applyFill="1" applyBorder="1" applyAlignment="1">
      <alignment horizontal="left"/>
    </xf>
    <xf numFmtId="164" fontId="4" fillId="2" borderId="44" xfId="6" applyNumberFormat="1" applyFont="1" applyFill="1" applyBorder="1" applyAlignment="1"/>
    <xf numFmtId="164" fontId="4" fillId="2" borderId="47" xfId="6" applyNumberFormat="1" applyFont="1" applyFill="1" applyBorder="1" applyAlignment="1"/>
    <xf numFmtId="164" fontId="4" fillId="2" borderId="45" xfId="6" applyNumberFormat="1" applyFont="1" applyFill="1" applyBorder="1" applyAlignment="1"/>
    <xf numFmtId="164" fontId="4" fillId="2" borderId="59" xfId="6" applyNumberFormat="1" applyFont="1" applyFill="1" applyBorder="1" applyAlignment="1"/>
    <xf numFmtId="164" fontId="4" fillId="2" borderId="46" xfId="6" applyNumberFormat="1" applyFont="1" applyFill="1" applyBorder="1" applyAlignment="1"/>
    <xf numFmtId="164" fontId="4" fillId="2" borderId="29" xfId="6" applyNumberFormat="1" applyFont="1" applyFill="1" applyBorder="1" applyAlignment="1"/>
    <xf numFmtId="17" fontId="11" fillId="2" borderId="37" xfId="3" quotePrefix="1" applyNumberFormat="1" applyFont="1" applyFill="1" applyBorder="1" applyAlignment="1">
      <alignment horizontal="left"/>
    </xf>
    <xf numFmtId="43" fontId="11" fillId="2" borderId="38" xfId="6" applyFont="1" applyFill="1" applyBorder="1" applyAlignment="1"/>
    <xf numFmtId="43" fontId="11" fillId="2" borderId="41" xfId="6" applyFont="1" applyFill="1" applyBorder="1" applyAlignment="1"/>
    <xf numFmtId="43" fontId="11" fillId="2" borderId="39" xfId="6" applyFont="1" applyFill="1" applyBorder="1" applyAlignment="1"/>
    <xf numFmtId="43" fontId="11" fillId="2" borderId="58" xfId="6" applyFont="1" applyFill="1" applyBorder="1" applyAlignment="1"/>
    <xf numFmtId="43" fontId="11" fillId="2" borderId="40" xfId="6" applyFont="1" applyFill="1" applyBorder="1" applyAlignment="1"/>
    <xf numFmtId="166" fontId="11" fillId="2" borderId="41" xfId="6" applyNumberFormat="1" applyFont="1" applyFill="1" applyBorder="1" applyAlignment="1"/>
    <xf numFmtId="166" fontId="11" fillId="2" borderId="38" xfId="6" applyNumberFormat="1" applyFont="1" applyFill="1" applyBorder="1" applyAlignment="1"/>
    <xf numFmtId="43" fontId="11" fillId="2" borderId="36" xfId="6" applyFont="1" applyFill="1" applyBorder="1" applyAlignment="1"/>
    <xf numFmtId="43" fontId="11" fillId="2" borderId="42" xfId="6" applyFont="1" applyFill="1" applyBorder="1" applyAlignment="1"/>
    <xf numFmtId="167" fontId="10" fillId="4" borderId="0" xfId="4" applyNumberFormat="1" applyFont="1" applyFill="1" applyBorder="1" applyAlignment="1">
      <alignment horizontal="right"/>
    </xf>
    <xf numFmtId="17" fontId="11" fillId="2" borderId="30" xfId="3" quotePrefix="1" applyNumberFormat="1" applyFont="1" applyFill="1" applyBorder="1" applyAlignment="1">
      <alignment horizontal="left"/>
    </xf>
    <xf numFmtId="43" fontId="11" fillId="2" borderId="13" xfId="6" applyFont="1" applyFill="1" applyBorder="1" applyAlignment="1"/>
    <xf numFmtId="43" fontId="11" fillId="2" borderId="33" xfId="6" applyFont="1" applyFill="1" applyBorder="1" applyAlignment="1"/>
    <xf numFmtId="43" fontId="11" fillId="2" borderId="31" xfId="6" applyFont="1" applyFill="1" applyBorder="1" applyAlignment="1"/>
    <xf numFmtId="43" fontId="11" fillId="2" borderId="70" xfId="6" applyFont="1" applyFill="1" applyBorder="1" applyAlignment="1"/>
    <xf numFmtId="43" fontId="11" fillId="2" borderId="32" xfId="6" applyFont="1" applyFill="1" applyBorder="1" applyAlignment="1"/>
    <xf numFmtId="166" fontId="11" fillId="2" borderId="33" xfId="6" applyNumberFormat="1" applyFont="1" applyFill="1" applyBorder="1" applyAlignment="1"/>
    <xf numFmtId="166" fontId="11" fillId="2" borderId="13" xfId="6" applyNumberFormat="1" applyFont="1" applyFill="1" applyBorder="1" applyAlignment="1"/>
    <xf numFmtId="43" fontId="11" fillId="2" borderId="0" xfId="6" applyFont="1" applyFill="1" applyBorder="1" applyAlignment="1"/>
    <xf numFmtId="43" fontId="11" fillId="2" borderId="34" xfId="6" applyFont="1" applyFill="1" applyBorder="1" applyAlignment="1"/>
    <xf numFmtId="43" fontId="11" fillId="2" borderId="34" xfId="6" applyFont="1" applyFill="1" applyBorder="1" applyAlignment="1">
      <alignment horizontal="right"/>
    </xf>
    <xf numFmtId="43" fontId="11" fillId="2" borderId="32" xfId="6" applyFont="1" applyFill="1" applyBorder="1" applyAlignment="1">
      <alignment horizontal="right"/>
    </xf>
    <xf numFmtId="43" fontId="10" fillId="4" borderId="0" xfId="6" applyFont="1" applyFill="1" applyBorder="1" applyAlignment="1">
      <alignment horizontal="right"/>
    </xf>
    <xf numFmtId="17" fontId="4" fillId="2" borderId="43" xfId="3" quotePrefix="1" applyNumberFormat="1" applyFont="1" applyFill="1" applyBorder="1" applyAlignment="1">
      <alignment horizontal="left"/>
    </xf>
    <xf numFmtId="43" fontId="4" fillId="2" borderId="44" xfId="6" applyFont="1" applyFill="1" applyBorder="1" applyAlignment="1"/>
    <xf numFmtId="43" fontId="4" fillId="2" borderId="47" xfId="6" applyFont="1" applyFill="1" applyBorder="1" applyAlignment="1"/>
    <xf numFmtId="43" fontId="4" fillId="2" borderId="45" xfId="6" applyFont="1" applyFill="1" applyBorder="1" applyAlignment="1"/>
    <xf numFmtId="43" fontId="4" fillId="2" borderId="59" xfId="6" applyFont="1" applyFill="1" applyBorder="1" applyAlignment="1"/>
    <xf numFmtId="43" fontId="4" fillId="2" borderId="46" xfId="6" applyFont="1" applyFill="1" applyBorder="1" applyAlignment="1"/>
    <xf numFmtId="166" fontId="4" fillId="2" borderId="47" xfId="6" applyNumberFormat="1" applyFont="1" applyFill="1" applyBorder="1" applyAlignment="1"/>
    <xf numFmtId="166" fontId="4" fillId="2" borderId="44" xfId="6" applyNumberFormat="1" applyFont="1" applyFill="1" applyBorder="1" applyAlignment="1"/>
    <xf numFmtId="43" fontId="4" fillId="2" borderId="29" xfId="6" applyFont="1" applyFill="1" applyBorder="1" applyAlignment="1"/>
    <xf numFmtId="43" fontId="4" fillId="2" borderId="48" xfId="6" applyFont="1" applyFill="1" applyBorder="1" applyAlignment="1">
      <alignment horizontal="right"/>
    </xf>
    <xf numFmtId="43" fontId="4" fillId="2" borderId="46" xfId="6" applyFont="1" applyFill="1" applyBorder="1" applyAlignment="1">
      <alignment horizontal="right"/>
    </xf>
    <xf numFmtId="164" fontId="11" fillId="2" borderId="38" xfId="6" applyNumberFormat="1" applyFont="1" applyFill="1" applyBorder="1" applyAlignment="1"/>
    <xf numFmtId="164" fontId="11" fillId="2" borderId="41" xfId="6" applyNumberFormat="1" applyFont="1" applyFill="1" applyBorder="1" applyAlignment="1"/>
    <xf numFmtId="164" fontId="11" fillId="2" borderId="39" xfId="6" applyNumberFormat="1" applyFont="1" applyFill="1" applyBorder="1" applyAlignment="1"/>
    <xf numFmtId="164" fontId="11" fillId="2" borderId="58" xfId="6" applyNumberFormat="1" applyFont="1" applyFill="1" applyBorder="1" applyAlignment="1"/>
    <xf numFmtId="164" fontId="11" fillId="2" borderId="40" xfId="6" applyNumberFormat="1" applyFont="1" applyFill="1" applyBorder="1" applyAlignment="1"/>
    <xf numFmtId="164" fontId="10" fillId="2" borderId="36" xfId="6" applyNumberFormat="1" applyFont="1" applyFill="1" applyBorder="1" applyAlignment="1"/>
    <xf numFmtId="164" fontId="11" fillId="2" borderId="42" xfId="6" applyNumberFormat="1" applyFont="1" applyFill="1" applyBorder="1" applyAlignment="1"/>
    <xf numFmtId="164" fontId="4" fillId="2" borderId="48" xfId="6" applyNumberFormat="1" applyFont="1" applyFill="1" applyBorder="1" applyAlignment="1"/>
    <xf numFmtId="43" fontId="4" fillId="4" borderId="0" xfId="6" applyFont="1" applyFill="1" applyBorder="1" applyAlignment="1"/>
    <xf numFmtId="43" fontId="5" fillId="2" borderId="0" xfId="6" applyFont="1" applyFill="1" applyAlignment="1"/>
    <xf numFmtId="43" fontId="11" fillId="4" borderId="0" xfId="6" applyFont="1" applyFill="1" applyBorder="1" applyAlignment="1"/>
    <xf numFmtId="164" fontId="4" fillId="2" borderId="28" xfId="6" applyNumberFormat="1" applyFont="1" applyFill="1" applyBorder="1" applyAlignment="1"/>
    <xf numFmtId="167" fontId="11" fillId="4" borderId="0" xfId="4" applyNumberFormat="1" applyFont="1" applyFill="1" applyBorder="1" applyAlignment="1">
      <alignment horizontal="right"/>
    </xf>
    <xf numFmtId="164" fontId="11" fillId="2" borderId="49" xfId="6" applyNumberFormat="1" applyFont="1" applyFill="1" applyBorder="1" applyAlignment="1"/>
    <xf numFmtId="164" fontId="11" fillId="2" borderId="50" xfId="6" applyNumberFormat="1" applyFont="1" applyFill="1" applyBorder="1" applyAlignment="1"/>
    <xf numFmtId="164" fontId="11" fillId="2" borderId="36" xfId="6" applyNumberFormat="1" applyFont="1" applyFill="1" applyBorder="1" applyAlignment="1"/>
    <xf numFmtId="164" fontId="11" fillId="2" borderId="53" xfId="6" applyNumberFormat="1" applyFont="1" applyFill="1" applyBorder="1" applyAlignment="1"/>
    <xf numFmtId="164" fontId="11" fillId="2" borderId="54" xfId="6" applyNumberFormat="1" applyFont="1" applyFill="1" applyBorder="1" applyAlignment="1"/>
    <xf numFmtId="164" fontId="11" fillId="4" borderId="0" xfId="7" applyNumberFormat="1" applyFont="1" applyFill="1" applyBorder="1" applyAlignment="1">
      <alignment horizontal="right"/>
    </xf>
    <xf numFmtId="164" fontId="11" fillId="2" borderId="13" xfId="6" applyNumberFormat="1" applyFont="1" applyFill="1" applyBorder="1" applyAlignment="1">
      <alignment horizontal="right"/>
    </xf>
    <xf numFmtId="164" fontId="11" fillId="2" borderId="33" xfId="6" applyNumberFormat="1" applyFont="1" applyFill="1" applyBorder="1" applyAlignment="1">
      <alignment horizontal="right"/>
    </xf>
    <xf numFmtId="164" fontId="11" fillId="2" borderId="31" xfId="6" applyNumberFormat="1" applyFont="1" applyFill="1" applyBorder="1" applyAlignment="1">
      <alignment horizontal="right"/>
    </xf>
    <xf numFmtId="164" fontId="11" fillId="2" borderId="70" xfId="6" applyNumberFormat="1" applyFont="1" applyFill="1" applyBorder="1" applyAlignment="1">
      <alignment horizontal="right"/>
    </xf>
    <xf numFmtId="164" fontId="11" fillId="2" borderId="32" xfId="6" applyNumberFormat="1" applyFont="1" applyFill="1" applyBorder="1" applyAlignment="1">
      <alignment horizontal="right"/>
    </xf>
    <xf numFmtId="164" fontId="11" fillId="2" borderId="53" xfId="6" applyNumberFormat="1" applyFont="1" applyFill="1" applyBorder="1" applyAlignment="1">
      <alignment horizontal="right"/>
    </xf>
    <xf numFmtId="164" fontId="11" fillId="2" borderId="54" xfId="6" applyNumberFormat="1" applyFont="1" applyFill="1" applyBorder="1" applyAlignment="1">
      <alignment horizontal="right"/>
    </xf>
    <xf numFmtId="164" fontId="11" fillId="2" borderId="0" xfId="6" applyNumberFormat="1" applyFont="1" applyFill="1" applyBorder="1" applyAlignment="1">
      <alignment horizontal="right"/>
    </xf>
    <xf numFmtId="164" fontId="11" fillId="2" borderId="34" xfId="6" applyNumberFormat="1" applyFont="1" applyFill="1" applyBorder="1" applyAlignment="1">
      <alignment horizontal="right"/>
    </xf>
    <xf numFmtId="37" fontId="11" fillId="4" borderId="0" xfId="3" applyNumberFormat="1" applyFont="1" applyFill="1"/>
    <xf numFmtId="164" fontId="11" fillId="4" borderId="38" xfId="6" applyNumberFormat="1" applyFont="1" applyFill="1" applyBorder="1" applyAlignment="1"/>
    <xf numFmtId="164" fontId="11" fillId="4" borderId="41" xfId="6" applyNumberFormat="1" applyFont="1" applyFill="1" applyBorder="1" applyAlignment="1"/>
    <xf numFmtId="164" fontId="11" fillId="4" borderId="39" xfId="6" applyNumberFormat="1" applyFont="1" applyFill="1" applyBorder="1" applyAlignment="1"/>
    <xf numFmtId="164" fontId="11" fillId="4" borderId="58" xfId="6" applyNumberFormat="1" applyFont="1" applyFill="1" applyBorder="1" applyAlignment="1"/>
    <xf numFmtId="164" fontId="11" fillId="4" borderId="40" xfId="6" applyNumberFormat="1" applyFont="1" applyFill="1" applyBorder="1" applyAlignment="1"/>
    <xf numFmtId="164" fontId="11" fillId="4" borderId="49" xfId="6" applyNumberFormat="1" applyFont="1" applyFill="1" applyBorder="1" applyAlignment="1"/>
    <xf numFmtId="164" fontId="11" fillId="4" borderId="50" xfId="6" applyNumberFormat="1" applyFont="1" applyFill="1" applyBorder="1" applyAlignment="1"/>
    <xf numFmtId="164" fontId="11" fillId="4" borderId="36" xfId="6" applyNumberFormat="1" applyFont="1" applyFill="1" applyBorder="1" applyAlignment="1"/>
    <xf numFmtId="164" fontId="11" fillId="4" borderId="42" xfId="6" applyNumberFormat="1" applyFont="1" applyFill="1" applyBorder="1" applyAlignment="1"/>
    <xf numFmtId="164" fontId="11" fillId="4" borderId="13" xfId="6" applyNumberFormat="1" applyFont="1" applyFill="1" applyBorder="1" applyAlignment="1"/>
    <xf numFmtId="164" fontId="11" fillId="4" borderId="33" xfId="6" applyNumberFormat="1" applyFont="1" applyFill="1" applyBorder="1" applyAlignment="1"/>
    <xf numFmtId="164" fontId="11" fillId="4" borderId="31" xfId="6" applyNumberFormat="1" applyFont="1" applyFill="1" applyBorder="1" applyAlignment="1"/>
    <xf numFmtId="164" fontId="11" fillId="4" borderId="70" xfId="6" applyNumberFormat="1" applyFont="1" applyFill="1" applyBorder="1" applyAlignment="1"/>
    <xf numFmtId="164" fontId="11" fillId="4" borderId="32" xfId="6" applyNumberFormat="1" applyFont="1" applyFill="1" applyBorder="1" applyAlignment="1"/>
    <xf numFmtId="164" fontId="11" fillId="4" borderId="53" xfId="6" applyNumberFormat="1" applyFont="1" applyFill="1" applyBorder="1" applyAlignment="1"/>
    <xf numFmtId="164" fontId="11" fillId="4" borderId="54" xfId="6" applyNumberFormat="1" applyFont="1" applyFill="1" applyBorder="1" applyAlignment="1"/>
    <xf numFmtId="164" fontId="11" fillId="4" borderId="34" xfId="6" applyNumberFormat="1" applyFont="1" applyFill="1" applyBorder="1" applyAlignment="1"/>
    <xf numFmtId="164" fontId="4" fillId="4" borderId="48" xfId="6" applyNumberFormat="1" applyFont="1" applyFill="1" applyBorder="1" applyAlignment="1"/>
    <xf numFmtId="164" fontId="4" fillId="4" borderId="28" xfId="6" applyNumberFormat="1" applyFont="1" applyFill="1" applyBorder="1" applyAlignment="1"/>
    <xf numFmtId="164" fontId="4" fillId="4" borderId="45" xfId="6" applyNumberFormat="1" applyFont="1" applyFill="1" applyBorder="1" applyAlignment="1"/>
    <xf numFmtId="164" fontId="4" fillId="4" borderId="46" xfId="6" applyNumberFormat="1" applyFont="1" applyFill="1" applyBorder="1" applyAlignment="1"/>
    <xf numFmtId="9" fontId="11" fillId="2" borderId="38" xfId="8" applyFont="1" applyFill="1" applyBorder="1" applyAlignment="1"/>
    <xf numFmtId="9" fontId="11" fillId="2" borderId="41" xfId="8" applyFont="1" applyFill="1" applyBorder="1" applyAlignment="1"/>
    <xf numFmtId="9" fontId="11" fillId="2" borderId="39" xfId="8" applyFont="1" applyFill="1" applyBorder="1" applyAlignment="1"/>
    <xf numFmtId="9" fontId="11" fillId="2" borderId="58" xfId="8" applyFont="1" applyFill="1" applyBorder="1" applyAlignment="1"/>
    <xf numFmtId="9" fontId="11" fillId="2" borderId="13" xfId="8" applyFont="1" applyFill="1" applyBorder="1" applyAlignment="1"/>
    <xf numFmtId="9" fontId="11" fillId="2" borderId="33" xfId="8" applyFont="1" applyFill="1" applyBorder="1" applyAlignment="1"/>
    <xf numFmtId="9" fontId="11" fillId="2" borderId="31" xfId="8" applyFont="1" applyFill="1" applyBorder="1" applyAlignment="1"/>
    <xf numFmtId="9" fontId="11" fillId="2" borderId="70" xfId="8" applyFont="1" applyFill="1" applyBorder="1" applyAlignment="1"/>
    <xf numFmtId="9" fontId="11" fillId="2" borderId="32" xfId="8" applyFont="1" applyFill="1" applyBorder="1" applyAlignment="1"/>
    <xf numFmtId="9" fontId="11" fillId="2" borderId="53" xfId="8" applyFont="1" applyFill="1" applyBorder="1" applyAlignment="1"/>
    <xf numFmtId="9" fontId="11" fillId="2" borderId="54" xfId="8" applyFont="1" applyFill="1" applyBorder="1" applyAlignment="1"/>
    <xf numFmtId="9" fontId="11" fillId="2" borderId="0" xfId="8" applyFont="1" applyFill="1" applyBorder="1" applyAlignment="1"/>
    <xf numFmtId="9" fontId="11" fillId="2" borderId="34" xfId="8" applyFont="1" applyFill="1" applyBorder="1" applyAlignment="1"/>
    <xf numFmtId="9" fontId="4" fillId="2" borderId="48" xfId="9" applyFont="1" applyFill="1" applyBorder="1" applyAlignment="1"/>
    <xf numFmtId="9" fontId="4" fillId="2" borderId="28" xfId="9" applyFont="1" applyFill="1" applyBorder="1" applyAlignment="1"/>
    <xf numFmtId="9" fontId="4" fillId="2" borderId="57" xfId="9" applyFont="1" applyFill="1" applyBorder="1" applyAlignment="1"/>
    <xf numFmtId="9" fontId="4" fillId="2" borderId="46" xfId="9" applyFont="1" applyFill="1" applyBorder="1" applyAlignment="1"/>
    <xf numFmtId="0" fontId="2" fillId="2" borderId="0" xfId="3" applyFill="1"/>
    <xf numFmtId="0" fontId="13" fillId="2" borderId="0" xfId="3" applyFont="1" applyFill="1"/>
    <xf numFmtId="166" fontId="11" fillId="2" borderId="39" xfId="6" applyNumberFormat="1" applyFont="1" applyFill="1" applyBorder="1" applyAlignment="1"/>
    <xf numFmtId="166" fontId="11" fillId="2" borderId="58" xfId="6" applyNumberFormat="1" applyFont="1" applyFill="1" applyBorder="1" applyAlignment="1"/>
    <xf numFmtId="166" fontId="11" fillId="2" borderId="40" xfId="6" applyNumberFormat="1" applyFont="1" applyFill="1" applyBorder="1" applyAlignment="1"/>
    <xf numFmtId="166" fontId="11" fillId="2" borderId="36" xfId="6" applyNumberFormat="1" applyFont="1" applyFill="1" applyBorder="1" applyAlignment="1"/>
    <xf numFmtId="166" fontId="11" fillId="2" borderId="42" xfId="6" applyNumberFormat="1" applyFont="1" applyFill="1" applyBorder="1" applyAlignment="1"/>
    <xf numFmtId="166" fontId="11" fillId="2" borderId="31" xfId="6" applyNumberFormat="1" applyFont="1" applyFill="1" applyBorder="1" applyAlignment="1"/>
    <xf numFmtId="166" fontId="11" fillId="2" borderId="70" xfId="6" applyNumberFormat="1" applyFont="1" applyFill="1" applyBorder="1" applyAlignment="1"/>
    <xf numFmtId="166" fontId="11" fillId="2" borderId="32" xfId="6" applyNumberFormat="1" applyFont="1" applyFill="1" applyBorder="1" applyAlignment="1"/>
    <xf numFmtId="166" fontId="11" fillId="2" borderId="0" xfId="6" applyNumberFormat="1" applyFont="1" applyFill="1" applyBorder="1" applyAlignment="1"/>
    <xf numFmtId="166" fontId="11" fillId="2" borderId="34" xfId="6" applyNumberFormat="1" applyFont="1" applyFill="1" applyBorder="1" applyAlignment="1"/>
    <xf numFmtId="166" fontId="11" fillId="2" borderId="34" xfId="6" applyNumberFormat="1" applyFont="1" applyFill="1" applyBorder="1" applyAlignment="1">
      <alignment horizontal="right"/>
    </xf>
    <xf numFmtId="166" fontId="11" fillId="2" borderId="32" xfId="6" applyNumberFormat="1" applyFont="1" applyFill="1" applyBorder="1" applyAlignment="1">
      <alignment horizontal="right"/>
    </xf>
    <xf numFmtId="166" fontId="4" fillId="2" borderId="45" xfId="6" applyNumberFormat="1" applyFont="1" applyFill="1" applyBorder="1" applyAlignment="1"/>
    <xf numFmtId="166" fontId="4" fillId="2" borderId="59" xfId="6" applyNumberFormat="1" applyFont="1" applyFill="1" applyBorder="1" applyAlignment="1"/>
    <xf numFmtId="166" fontId="4" fillId="2" borderId="46" xfId="6" applyNumberFormat="1" applyFont="1" applyFill="1" applyBorder="1" applyAlignment="1"/>
    <xf numFmtId="166" fontId="4" fillId="2" borderId="29" xfId="6" applyNumberFormat="1" applyFont="1" applyFill="1" applyBorder="1" applyAlignment="1"/>
    <xf numFmtId="166" fontId="4" fillId="2" borderId="48" xfId="6" applyNumberFormat="1" applyFont="1" applyFill="1" applyBorder="1" applyAlignment="1">
      <alignment horizontal="right"/>
    </xf>
    <xf numFmtId="166" fontId="4" fillId="2" borderId="46" xfId="6" applyNumberFormat="1" applyFont="1" applyFill="1" applyBorder="1" applyAlignment="1">
      <alignment horizontal="right"/>
    </xf>
    <xf numFmtId="9" fontId="11" fillId="2" borderId="40" xfId="8" applyFont="1" applyFill="1" applyBorder="1" applyAlignment="1"/>
    <xf numFmtId="9" fontId="11" fillId="2" borderId="49" xfId="8" applyFont="1" applyFill="1" applyBorder="1" applyAlignment="1"/>
    <xf numFmtId="9" fontId="11" fillId="2" borderId="50" xfId="8" applyFont="1" applyFill="1" applyBorder="1" applyAlignment="1"/>
    <xf numFmtId="9" fontId="11" fillId="2" borderId="36" xfId="8" applyFont="1" applyFill="1" applyBorder="1" applyAlignment="1"/>
    <xf numFmtId="9" fontId="11" fillId="2" borderId="42" xfId="8" applyFont="1" applyFill="1" applyBorder="1" applyAlignment="1"/>
    <xf numFmtId="17" fontId="11" fillId="2" borderId="36" xfId="3" quotePrefix="1" applyNumberFormat="1" applyFont="1" applyFill="1" applyBorder="1" applyAlignment="1">
      <alignment horizontal="left"/>
    </xf>
    <xf numFmtId="43" fontId="2" fillId="2" borderId="42" xfId="7" applyFont="1" applyFill="1" applyBorder="1" applyAlignment="1"/>
    <xf numFmtId="43" fontId="2" fillId="2" borderId="34" xfId="7" applyFont="1" applyFill="1" applyBorder="1" applyAlignment="1"/>
    <xf numFmtId="17" fontId="4" fillId="2" borderId="29" xfId="3" quotePrefix="1" applyNumberFormat="1" applyFont="1" applyFill="1" applyBorder="1" applyAlignment="1">
      <alignment horizontal="left"/>
    </xf>
    <xf numFmtId="43" fontId="2" fillId="2" borderId="48" xfId="7" applyFont="1" applyFill="1" applyBorder="1" applyAlignment="1"/>
    <xf numFmtId="0" fontId="25" fillId="2" borderId="0" xfId="3" applyFont="1" applyFill="1"/>
    <xf numFmtId="0" fontId="7" fillId="3" borderId="71" xfId="3" applyFont="1" applyFill="1" applyBorder="1" applyAlignment="1">
      <alignment horizontal="center"/>
    </xf>
    <xf numFmtId="0" fontId="4" fillId="4" borderId="0" xfId="3" applyFont="1" applyFill="1" applyAlignment="1">
      <alignment vertical="center" wrapText="1"/>
    </xf>
    <xf numFmtId="17" fontId="11" fillId="2" borderId="2" xfId="3" applyNumberFormat="1" applyFont="1" applyFill="1" applyBorder="1" applyAlignment="1">
      <alignment horizontal="left"/>
    </xf>
    <xf numFmtId="164" fontId="10" fillId="2" borderId="27" xfId="6" applyNumberFormat="1" applyFont="1" applyFill="1" applyBorder="1" applyAlignment="1"/>
    <xf numFmtId="164" fontId="10" fillId="2" borderId="34" xfId="6" applyNumberFormat="1" applyFont="1" applyFill="1" applyBorder="1" applyAlignment="1"/>
    <xf numFmtId="17" fontId="10" fillId="2" borderId="0" xfId="3" quotePrefix="1" applyNumberFormat="1" applyFont="1" applyFill="1" applyAlignment="1">
      <alignment horizontal="left"/>
    </xf>
    <xf numFmtId="17" fontId="9" fillId="2" borderId="29" xfId="3" quotePrefix="1" applyNumberFormat="1" applyFont="1" applyFill="1" applyBorder="1" applyAlignment="1">
      <alignment horizontal="left"/>
    </xf>
    <xf numFmtId="43" fontId="4" fillId="2" borderId="48" xfId="6" applyFont="1" applyFill="1" applyBorder="1" applyAlignment="1"/>
    <xf numFmtId="164" fontId="10" fillId="2" borderId="42" xfId="6" applyNumberFormat="1" applyFont="1" applyFill="1" applyBorder="1" applyAlignment="1"/>
    <xf numFmtId="43" fontId="11" fillId="2" borderId="42" xfId="1" applyFont="1" applyFill="1" applyBorder="1" applyAlignment="1"/>
    <xf numFmtId="43" fontId="11" fillId="2" borderId="34" xfId="1" applyFont="1" applyFill="1" applyBorder="1" applyAlignment="1"/>
    <xf numFmtId="43" fontId="4" fillId="2" borderId="48" xfId="1" applyFont="1" applyFill="1" applyBorder="1" applyAlignment="1"/>
    <xf numFmtId="0" fontId="26" fillId="2" borderId="0" xfId="3" applyFont="1" applyFill="1"/>
    <xf numFmtId="164" fontId="4" fillId="2" borderId="48" xfId="1" applyNumberFormat="1" applyFont="1" applyFill="1" applyBorder="1" applyAlignment="1"/>
    <xf numFmtId="0" fontId="4" fillId="2" borderId="35" xfId="3" applyFont="1" applyFill="1" applyBorder="1" applyAlignment="1">
      <alignment horizontal="left" vertical="center" wrapText="1"/>
    </xf>
    <xf numFmtId="0" fontId="4" fillId="2" borderId="28" xfId="3" applyFont="1" applyFill="1" applyBorder="1" applyAlignment="1">
      <alignment horizontal="left" vertical="center"/>
    </xf>
    <xf numFmtId="0" fontId="4" fillId="2" borderId="36" xfId="3" quotePrefix="1" applyFont="1" applyFill="1" applyBorder="1" applyAlignment="1">
      <alignment horizontal="left" vertical="center"/>
    </xf>
    <xf numFmtId="0" fontId="4" fillId="2" borderId="29" xfId="3" applyFont="1" applyFill="1" applyBorder="1" applyAlignment="1">
      <alignment horizontal="left" vertical="center"/>
    </xf>
    <xf numFmtId="0" fontId="4" fillId="2" borderId="35" xfId="3" applyFont="1" applyFill="1" applyBorder="1" applyAlignment="1">
      <alignment horizontal="left" vertical="center"/>
    </xf>
    <xf numFmtId="0" fontId="4" fillId="2" borderId="28" xfId="3" applyFont="1" applyFill="1" applyBorder="1" applyAlignment="1">
      <alignment horizontal="left" vertical="center" wrapText="1"/>
    </xf>
    <xf numFmtId="0" fontId="4" fillId="2" borderId="35" xfId="3" applyFont="1" applyFill="1" applyBorder="1" applyAlignment="1">
      <alignment horizontal="left" vertical="center" wrapText="1" indent="1"/>
    </xf>
    <xf numFmtId="0" fontId="4" fillId="2" borderId="28" xfId="3" applyFont="1" applyFill="1" applyBorder="1" applyAlignment="1">
      <alignment horizontal="left" vertical="center" indent="1"/>
    </xf>
    <xf numFmtId="0" fontId="4" fillId="2" borderId="35" xfId="3" applyFont="1" applyFill="1" applyBorder="1" applyAlignment="1">
      <alignment horizontal="left" vertical="center" indent="1"/>
    </xf>
    <xf numFmtId="0" fontId="4" fillId="2" borderId="23" xfId="3" applyFont="1" applyFill="1" applyBorder="1" applyAlignment="1">
      <alignment horizontal="left" vertical="center" wrapText="1"/>
    </xf>
    <xf numFmtId="0" fontId="4" fillId="2" borderId="2" xfId="3" quotePrefix="1" applyFont="1" applyFill="1" applyBorder="1" applyAlignment="1">
      <alignment horizontal="left" vertical="center"/>
    </xf>
    <xf numFmtId="0" fontId="4" fillId="2" borderId="29" xfId="3" quotePrefix="1" applyFont="1" applyFill="1" applyBorder="1" applyAlignment="1">
      <alignment horizontal="left" vertical="center"/>
    </xf>
    <xf numFmtId="0" fontId="6" fillId="3" borderId="3" xfId="3" applyFont="1" applyFill="1" applyBorder="1" applyAlignment="1">
      <alignment horizontal="left" wrapText="1"/>
    </xf>
    <xf numFmtId="0" fontId="6" fillId="3" borderId="10" xfId="3" applyFont="1" applyFill="1" applyBorder="1" applyAlignment="1">
      <alignment horizontal="left" wrapText="1"/>
    </xf>
    <xf numFmtId="0" fontId="6" fillId="3" borderId="17" xfId="3" applyFont="1" applyFill="1" applyBorder="1" applyAlignment="1">
      <alignment horizontal="left" wrapText="1"/>
    </xf>
    <xf numFmtId="0" fontId="7" fillId="3" borderId="4" xfId="3" applyFont="1" applyFill="1" applyBorder="1" applyAlignment="1">
      <alignment horizontal="center"/>
    </xf>
    <xf numFmtId="0" fontId="7" fillId="3" borderId="5" xfId="3" applyFont="1" applyFill="1" applyBorder="1" applyAlignment="1">
      <alignment horizontal="center"/>
    </xf>
    <xf numFmtId="0" fontId="7" fillId="3" borderId="6" xfId="3" applyFont="1" applyFill="1" applyBorder="1" applyAlignment="1">
      <alignment horizontal="center"/>
    </xf>
    <xf numFmtId="0" fontId="6" fillId="3" borderId="8" xfId="3" applyFont="1" applyFill="1" applyBorder="1" applyAlignment="1">
      <alignment horizontal="right" wrapText="1"/>
    </xf>
    <xf numFmtId="0" fontId="6" fillId="3" borderId="14" xfId="3" applyFont="1" applyFill="1" applyBorder="1" applyAlignment="1">
      <alignment horizontal="right"/>
    </xf>
    <xf numFmtId="0" fontId="6" fillId="3" borderId="22" xfId="3" applyFont="1" applyFill="1" applyBorder="1" applyAlignment="1">
      <alignment horizontal="right"/>
    </xf>
    <xf numFmtId="0" fontId="7" fillId="3" borderId="11" xfId="3" applyFont="1" applyFill="1" applyBorder="1" applyAlignment="1">
      <alignment horizontal="center"/>
    </xf>
    <xf numFmtId="0" fontId="7" fillId="3" borderId="2" xfId="3" applyFont="1" applyFill="1" applyBorder="1" applyAlignment="1">
      <alignment horizontal="center"/>
    </xf>
    <xf numFmtId="0" fontId="7" fillId="3" borderId="12" xfId="3" applyFont="1" applyFill="1" applyBorder="1" applyAlignment="1">
      <alignment horizontal="center"/>
    </xf>
    <xf numFmtId="0" fontId="6" fillId="3" borderId="2" xfId="3" applyFont="1" applyFill="1" applyBorder="1" applyAlignment="1">
      <alignment horizontal="right" wrapText="1"/>
    </xf>
    <xf numFmtId="0" fontId="6" fillId="3" borderId="16" xfId="3" applyFont="1" applyFill="1" applyBorder="1" applyAlignment="1">
      <alignment horizontal="right" wrapText="1"/>
    </xf>
    <xf numFmtId="0" fontId="6" fillId="3" borderId="13" xfId="3" applyFont="1" applyFill="1" applyBorder="1" applyAlignment="1">
      <alignment horizontal="right" wrapText="1"/>
    </xf>
    <xf numFmtId="0" fontId="6" fillId="3" borderId="21" xfId="3" applyFont="1" applyFill="1" applyBorder="1" applyAlignment="1">
      <alignment horizontal="right"/>
    </xf>
    <xf numFmtId="0" fontId="4" fillId="2" borderId="60" xfId="3" applyFont="1" applyFill="1" applyBorder="1" applyAlignment="1">
      <alignment horizontal="left" vertical="center" wrapText="1"/>
    </xf>
    <xf numFmtId="0" fontId="4" fillId="2" borderId="60" xfId="3" applyFont="1" applyFill="1" applyBorder="1" applyAlignment="1">
      <alignment horizontal="left" vertical="center"/>
    </xf>
    <xf numFmtId="0" fontId="4" fillId="2" borderId="0" xfId="3" quotePrefix="1" applyFont="1" applyFill="1" applyAlignment="1">
      <alignment horizontal="left" vertical="center"/>
    </xf>
    <xf numFmtId="0" fontId="4" fillId="2" borderId="60" xfId="3" applyFont="1" applyFill="1" applyBorder="1" applyAlignment="1">
      <alignment horizontal="left" vertical="center" wrapText="1" indent="1"/>
    </xf>
    <xf numFmtId="0" fontId="4" fillId="2" borderId="60" xfId="3" applyFont="1" applyFill="1" applyBorder="1" applyAlignment="1">
      <alignment horizontal="left" vertical="center" indent="1"/>
    </xf>
    <xf numFmtId="0" fontId="4" fillId="4" borderId="0" xfId="3" applyFont="1" applyFill="1" applyAlignment="1">
      <alignment horizontal="center" vertical="center" wrapText="1"/>
    </xf>
    <xf numFmtId="0" fontId="4" fillId="4" borderId="0" xfId="3" applyFont="1" applyFill="1" applyAlignment="1">
      <alignment horizontal="center" vertical="center"/>
    </xf>
    <xf numFmtId="0" fontId="7" fillId="3" borderId="68" xfId="3" applyFont="1" applyFill="1" applyBorder="1" applyAlignment="1">
      <alignment horizontal="center"/>
    </xf>
    <xf numFmtId="0" fontId="7" fillId="3" borderId="69" xfId="3" applyFont="1" applyFill="1" applyBorder="1" applyAlignment="1">
      <alignment horizontal="center"/>
    </xf>
    <xf numFmtId="0" fontId="18" fillId="2" borderId="0" xfId="3" applyFont="1" applyFill="1" applyAlignment="1">
      <alignment horizontal="center" wrapText="1"/>
    </xf>
    <xf numFmtId="0" fontId="3" fillId="2" borderId="0" xfId="3" applyFont="1" applyFill="1" applyAlignment="1">
      <alignment horizontal="left" wrapText="1"/>
    </xf>
    <xf numFmtId="0" fontId="6" fillId="3" borderId="2" xfId="3" applyFont="1" applyFill="1" applyBorder="1" applyAlignment="1">
      <alignment horizontal="left" wrapText="1"/>
    </xf>
    <xf numFmtId="0" fontId="6" fillId="3" borderId="0" xfId="3" applyFont="1" applyFill="1" applyAlignment="1">
      <alignment horizontal="left" wrapText="1"/>
    </xf>
    <xf numFmtId="0" fontId="6" fillId="3" borderId="16" xfId="3" applyFont="1" applyFill="1" applyBorder="1" applyAlignment="1">
      <alignment horizontal="left" wrapText="1"/>
    </xf>
    <xf numFmtId="0" fontId="6" fillId="3" borderId="27" xfId="3" applyFont="1" applyFill="1" applyBorder="1" applyAlignment="1">
      <alignment horizontal="right" wrapText="1"/>
    </xf>
    <xf numFmtId="0" fontId="6" fillId="3" borderId="72" xfId="3" applyFont="1" applyFill="1" applyBorder="1" applyAlignment="1">
      <alignment horizontal="right" wrapText="1"/>
    </xf>
  </cellXfs>
  <cellStyles count="10">
    <cellStyle name="Comma" xfId="1" builtinId="3"/>
    <cellStyle name="Comma 2" xfId="7" xr:uid="{3646834C-6D4C-4135-9863-3333FBAF2DDE}"/>
    <cellStyle name="Comma 2 2" xfId="6" xr:uid="{6BFFB845-AFB3-47B0-97EF-640F65A81391}"/>
    <cellStyle name="Normal" xfId="0" builtinId="0"/>
    <cellStyle name="Normal 2" xfId="5" xr:uid="{2FD28E42-5D3B-4D1D-A097-67EFA7583A44}"/>
    <cellStyle name="Normal_weekly forecast new" xfId="3" xr:uid="{24AF4315-E038-4E88-9488-8BDD967B480E}"/>
    <cellStyle name="Percent" xfId="2" builtinId="5"/>
    <cellStyle name="Percent 10 2" xfId="4" xr:uid="{1D2D6F47-3B19-441B-80DF-5C87984F8553}"/>
    <cellStyle name="Percent 2" xfId="8" xr:uid="{2714D8B2-BB2A-474A-BC7B-8A0F8A5BC9CD}"/>
    <cellStyle name="Percent 3" xfId="9" xr:uid="{F52D3BD2-3177-4E73-B4B7-F58A55C11D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F48DB-6E8C-4CF5-AE42-8F949949B07B}">
  <sheetPr>
    <tabColor theme="0" tint="-0.249977111117893"/>
    <pageSetUpPr fitToPage="1"/>
  </sheetPr>
  <dimension ref="A1:Y52"/>
  <sheetViews>
    <sheetView showGridLines="0" tabSelected="1" zoomScaleNormal="100" workbookViewId="0">
      <pane xSplit="3" ySplit="4" topLeftCell="D5" activePane="bottomRight" state="frozen"/>
      <selection activeCell="A49" sqref="A49"/>
      <selection pane="topRight" activeCell="A49" sqref="A49"/>
      <selection pane="bottomLeft" activeCell="A49" sqref="A49"/>
      <selection pane="bottomRight" activeCell="D5" sqref="D5"/>
    </sheetView>
  </sheetViews>
  <sheetFormatPr defaultColWidth="9.140625" defaultRowHeight="12.75" x14ac:dyDescent="0.2"/>
  <cols>
    <col min="1" max="1" width="24.5703125" style="3" customWidth="1"/>
    <col min="2" max="2" width="10.28515625" style="3" customWidth="1"/>
    <col min="3" max="3" width="9.42578125" style="3" customWidth="1"/>
    <col min="4" max="14" width="12.7109375" style="3" customWidth="1"/>
    <col min="15" max="15" width="13.140625" style="3" customWidth="1"/>
    <col min="16" max="25" width="12.7109375" style="3" customWidth="1"/>
    <col min="26" max="16384" width="9.140625" style="3"/>
  </cols>
  <sheetData>
    <row r="1" spans="1:2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W1" s="4"/>
      <c r="X1" s="4"/>
      <c r="Y1" s="2"/>
    </row>
    <row r="2" spans="1:25" ht="18" customHeight="1" x14ac:dyDescent="0.2">
      <c r="A2" s="5"/>
      <c r="B2" s="6"/>
      <c r="C2" s="438" t="s">
        <v>1</v>
      </c>
      <c r="D2" s="441" t="s">
        <v>2</v>
      </c>
      <c r="E2" s="442"/>
      <c r="F2" s="442"/>
      <c r="G2" s="442"/>
      <c r="H2" s="442"/>
      <c r="I2" s="442"/>
      <c r="J2" s="442"/>
      <c r="K2" s="442"/>
      <c r="L2" s="442"/>
      <c r="M2" s="442"/>
      <c r="N2" s="442"/>
      <c r="O2" s="442"/>
      <c r="P2" s="442"/>
      <c r="Q2" s="442"/>
      <c r="R2" s="442"/>
      <c r="S2" s="442"/>
      <c r="T2" s="442"/>
      <c r="U2" s="442"/>
      <c r="V2" s="442"/>
      <c r="W2" s="443"/>
      <c r="X2" s="7"/>
      <c r="Y2" s="444" t="s">
        <v>57</v>
      </c>
    </row>
    <row r="3" spans="1:25" ht="18" customHeight="1" thickBot="1" x14ac:dyDescent="0.25">
      <c r="A3" s="8"/>
      <c r="B3" s="9"/>
      <c r="C3" s="439"/>
      <c r="D3" s="441" t="s">
        <v>3</v>
      </c>
      <c r="E3" s="442"/>
      <c r="F3" s="442"/>
      <c r="G3" s="442"/>
      <c r="H3" s="442"/>
      <c r="I3" s="442"/>
      <c r="J3" s="442"/>
      <c r="K3" s="442"/>
      <c r="L3" s="442"/>
      <c r="M3" s="442"/>
      <c r="N3" s="442"/>
      <c r="O3" s="443"/>
      <c r="P3" s="447" t="s">
        <v>4</v>
      </c>
      <c r="Q3" s="448"/>
      <c r="R3" s="448"/>
      <c r="S3" s="448"/>
      <c r="T3" s="448"/>
      <c r="U3" s="448"/>
      <c r="V3" s="449"/>
      <c r="W3" s="450" t="s">
        <v>5</v>
      </c>
      <c r="X3" s="452" t="s">
        <v>6</v>
      </c>
      <c r="Y3" s="445"/>
    </row>
    <row r="4" spans="1:25" ht="36" x14ac:dyDescent="0.2">
      <c r="A4" s="10"/>
      <c r="B4" s="11"/>
      <c r="C4" s="440"/>
      <c r="D4" s="12" t="s">
        <v>7</v>
      </c>
      <c r="E4" s="12" t="s">
        <v>8</v>
      </c>
      <c r="F4" s="13" t="s">
        <v>9</v>
      </c>
      <c r="G4" s="12" t="s">
        <v>10</v>
      </c>
      <c r="H4" s="12" t="s">
        <v>11</v>
      </c>
      <c r="I4" s="12" t="s">
        <v>12</v>
      </c>
      <c r="J4" s="12" t="s">
        <v>13</v>
      </c>
      <c r="K4" s="12" t="s">
        <v>14</v>
      </c>
      <c r="L4" s="12" t="s">
        <v>15</v>
      </c>
      <c r="M4" s="12" t="s">
        <v>16</v>
      </c>
      <c r="N4" s="13" t="s">
        <v>17</v>
      </c>
      <c r="O4" s="14" t="s">
        <v>18</v>
      </c>
      <c r="P4" s="15" t="s">
        <v>19</v>
      </c>
      <c r="Q4" s="15" t="s">
        <v>20</v>
      </c>
      <c r="R4" s="12" t="s">
        <v>21</v>
      </c>
      <c r="S4" s="12" t="s">
        <v>22</v>
      </c>
      <c r="T4" s="12" t="s">
        <v>23</v>
      </c>
      <c r="U4" s="12" t="s">
        <v>24</v>
      </c>
      <c r="V4" s="16" t="s">
        <v>25</v>
      </c>
      <c r="W4" s="451"/>
      <c r="X4" s="453"/>
      <c r="Y4" s="446"/>
    </row>
    <row r="5" spans="1:25" ht="18" customHeight="1" x14ac:dyDescent="0.2">
      <c r="A5" s="435" t="s">
        <v>26</v>
      </c>
      <c r="B5" s="436" t="s">
        <v>27</v>
      </c>
      <c r="C5" s="17" t="s">
        <v>53</v>
      </c>
      <c r="D5" s="18">
        <v>748</v>
      </c>
      <c r="E5" s="18">
        <v>896</v>
      </c>
      <c r="F5" s="19">
        <v>1644</v>
      </c>
      <c r="G5" s="18">
        <v>776</v>
      </c>
      <c r="H5" s="18">
        <v>444</v>
      </c>
      <c r="I5" s="18">
        <v>856</v>
      </c>
      <c r="J5" s="18">
        <v>376</v>
      </c>
      <c r="K5" s="18">
        <v>406</v>
      </c>
      <c r="L5" s="18">
        <v>520</v>
      </c>
      <c r="M5" s="18">
        <v>415</v>
      </c>
      <c r="N5" s="19">
        <v>3793</v>
      </c>
      <c r="O5" s="20">
        <v>5437</v>
      </c>
      <c r="P5" s="21">
        <v>24986</v>
      </c>
      <c r="Q5" s="22">
        <v>5293</v>
      </c>
      <c r="R5" s="23">
        <v>3729</v>
      </c>
      <c r="S5" s="23">
        <v>3700</v>
      </c>
      <c r="T5" s="23">
        <v>3072</v>
      </c>
      <c r="U5" s="23">
        <v>1467</v>
      </c>
      <c r="V5" s="20">
        <v>42247</v>
      </c>
      <c r="W5" s="24">
        <v>47684</v>
      </c>
      <c r="X5" s="25">
        <v>3720</v>
      </c>
      <c r="Y5" s="20">
        <v>51404</v>
      </c>
    </row>
    <row r="6" spans="1:25" ht="18" customHeight="1" x14ac:dyDescent="0.2">
      <c r="A6" s="431"/>
      <c r="B6" s="437"/>
      <c r="C6" s="26" t="s">
        <v>54</v>
      </c>
      <c r="D6" s="27">
        <v>753</v>
      </c>
      <c r="E6" s="27">
        <v>920</v>
      </c>
      <c r="F6" s="28">
        <v>1673</v>
      </c>
      <c r="G6" s="27">
        <v>673</v>
      </c>
      <c r="H6" s="27">
        <v>448</v>
      </c>
      <c r="I6" s="27">
        <v>742</v>
      </c>
      <c r="J6" s="27">
        <v>374</v>
      </c>
      <c r="K6" s="27">
        <v>391</v>
      </c>
      <c r="L6" s="27">
        <v>544</v>
      </c>
      <c r="M6" s="27">
        <v>424</v>
      </c>
      <c r="N6" s="28">
        <v>3596</v>
      </c>
      <c r="O6" s="29">
        <v>5269</v>
      </c>
      <c r="P6" s="30">
        <v>23054</v>
      </c>
      <c r="Q6" s="31">
        <v>5857</v>
      </c>
      <c r="R6" s="27">
        <v>3912</v>
      </c>
      <c r="S6" s="27">
        <v>3669</v>
      </c>
      <c r="T6" s="27">
        <v>3885</v>
      </c>
      <c r="U6" s="27">
        <v>1464</v>
      </c>
      <c r="V6" s="29">
        <v>41841</v>
      </c>
      <c r="W6" s="30">
        <v>47110</v>
      </c>
      <c r="X6" s="32">
        <v>3787</v>
      </c>
      <c r="Y6" s="29">
        <v>50897</v>
      </c>
    </row>
    <row r="7" spans="1:25" ht="18" customHeight="1" x14ac:dyDescent="0.2">
      <c r="A7" s="430" t="s">
        <v>28</v>
      </c>
      <c r="B7" s="428" t="s">
        <v>29</v>
      </c>
      <c r="C7" s="33" t="s">
        <v>53</v>
      </c>
      <c r="D7" s="34">
        <v>6.93</v>
      </c>
      <c r="E7" s="34">
        <v>10.67</v>
      </c>
      <c r="F7" s="35">
        <v>8.9700000000000006</v>
      </c>
      <c r="G7" s="34">
        <v>5.13</v>
      </c>
      <c r="H7" s="34">
        <v>5.72</v>
      </c>
      <c r="I7" s="34">
        <v>3.33</v>
      </c>
      <c r="J7" s="34">
        <v>3.72</v>
      </c>
      <c r="K7" s="34">
        <v>3.47</v>
      </c>
      <c r="L7" s="34">
        <v>6.15</v>
      </c>
      <c r="M7" s="34">
        <v>3.76</v>
      </c>
      <c r="N7" s="35">
        <v>4.47</v>
      </c>
      <c r="O7" s="36">
        <v>5.83</v>
      </c>
      <c r="P7" s="37">
        <v>0.107</v>
      </c>
      <c r="Q7" s="38">
        <v>0.14699999999999999</v>
      </c>
      <c r="R7" s="39">
        <v>0.18099999999999999</v>
      </c>
      <c r="S7" s="39">
        <v>0.153</v>
      </c>
      <c r="T7" s="39">
        <v>0.34899999999999998</v>
      </c>
      <c r="U7" s="34">
        <v>0.76</v>
      </c>
      <c r="V7" s="36">
        <v>0.16</v>
      </c>
      <c r="W7" s="40">
        <v>0.81</v>
      </c>
      <c r="X7" s="41">
        <v>1.59</v>
      </c>
      <c r="Y7" s="36">
        <v>0.86</v>
      </c>
    </row>
    <row r="8" spans="1:25" ht="18" customHeight="1" x14ac:dyDescent="0.2">
      <c r="A8" s="427"/>
      <c r="B8" s="429"/>
      <c r="C8" s="43" t="s">
        <v>54</v>
      </c>
      <c r="D8" s="44">
        <v>8.2100000000000009</v>
      </c>
      <c r="E8" s="44">
        <v>11.27</v>
      </c>
      <c r="F8" s="45">
        <v>9.89</v>
      </c>
      <c r="G8" s="44">
        <v>4.3099999999999996</v>
      </c>
      <c r="H8" s="44">
        <v>6.11</v>
      </c>
      <c r="I8" s="44">
        <v>3.67</v>
      </c>
      <c r="J8" s="44">
        <v>4.37</v>
      </c>
      <c r="K8" s="44">
        <v>3.55</v>
      </c>
      <c r="L8" s="44">
        <v>6.67</v>
      </c>
      <c r="M8" s="44">
        <v>3.49</v>
      </c>
      <c r="N8" s="45">
        <v>4.58</v>
      </c>
      <c r="O8" s="46">
        <v>6.27</v>
      </c>
      <c r="P8" s="47">
        <v>0.13</v>
      </c>
      <c r="Q8" s="48">
        <v>0.16300000000000001</v>
      </c>
      <c r="R8" s="49">
        <v>0.16500000000000001</v>
      </c>
      <c r="S8" s="49">
        <v>0.155</v>
      </c>
      <c r="T8" s="49">
        <v>0.38</v>
      </c>
      <c r="U8" s="44">
        <v>0.84</v>
      </c>
      <c r="V8" s="46">
        <v>0.19</v>
      </c>
      <c r="W8" s="50">
        <v>0.87</v>
      </c>
      <c r="X8" s="51">
        <v>1.35</v>
      </c>
      <c r="Y8" s="52">
        <v>0.9</v>
      </c>
    </row>
    <row r="9" spans="1:25" ht="18" customHeight="1" x14ac:dyDescent="0.2">
      <c r="A9" s="430" t="s">
        <v>30</v>
      </c>
      <c r="B9" s="428" t="s">
        <v>31</v>
      </c>
      <c r="C9" s="33" t="s">
        <v>53</v>
      </c>
      <c r="D9" s="53">
        <v>5182</v>
      </c>
      <c r="E9" s="53">
        <v>9561</v>
      </c>
      <c r="F9" s="54">
        <v>14743</v>
      </c>
      <c r="G9" s="53">
        <v>3977</v>
      </c>
      <c r="H9" s="53">
        <v>2541</v>
      </c>
      <c r="I9" s="53">
        <v>2851</v>
      </c>
      <c r="J9" s="53">
        <v>1399</v>
      </c>
      <c r="K9" s="53">
        <v>1409</v>
      </c>
      <c r="L9" s="53">
        <v>3198</v>
      </c>
      <c r="M9" s="53">
        <v>1562</v>
      </c>
      <c r="N9" s="54">
        <v>16937</v>
      </c>
      <c r="O9" s="55">
        <v>31680</v>
      </c>
      <c r="P9" s="56">
        <v>2680</v>
      </c>
      <c r="Q9" s="57">
        <v>780</v>
      </c>
      <c r="R9" s="53">
        <v>674</v>
      </c>
      <c r="S9" s="53">
        <v>566</v>
      </c>
      <c r="T9" s="53">
        <v>1071</v>
      </c>
      <c r="U9" s="53">
        <v>1109</v>
      </c>
      <c r="V9" s="55">
        <v>6880</v>
      </c>
      <c r="W9" s="58">
        <v>38560</v>
      </c>
      <c r="X9" s="59">
        <v>5904</v>
      </c>
      <c r="Y9" s="55">
        <v>44464</v>
      </c>
    </row>
    <row r="10" spans="1:25" ht="18" customHeight="1" x14ac:dyDescent="0.2">
      <c r="A10" s="427"/>
      <c r="B10" s="429"/>
      <c r="C10" s="43" t="s">
        <v>54</v>
      </c>
      <c r="D10" s="27">
        <v>6184</v>
      </c>
      <c r="E10" s="27">
        <v>10370</v>
      </c>
      <c r="F10" s="28">
        <v>16554</v>
      </c>
      <c r="G10" s="27">
        <v>2900</v>
      </c>
      <c r="H10" s="27">
        <v>2739</v>
      </c>
      <c r="I10" s="27">
        <v>2720</v>
      </c>
      <c r="J10" s="27">
        <v>1634</v>
      </c>
      <c r="K10" s="27">
        <v>1387</v>
      </c>
      <c r="L10" s="27">
        <v>3629</v>
      </c>
      <c r="M10" s="27">
        <v>1478</v>
      </c>
      <c r="N10" s="28">
        <v>16487</v>
      </c>
      <c r="O10" s="29">
        <v>33041</v>
      </c>
      <c r="P10" s="30">
        <v>2996</v>
      </c>
      <c r="Q10" s="31">
        <v>954</v>
      </c>
      <c r="R10" s="27">
        <v>646</v>
      </c>
      <c r="S10" s="27">
        <v>568</v>
      </c>
      <c r="T10" s="27">
        <v>1475</v>
      </c>
      <c r="U10" s="27">
        <v>1236</v>
      </c>
      <c r="V10" s="29">
        <v>7875</v>
      </c>
      <c r="W10" s="30">
        <v>40916</v>
      </c>
      <c r="X10" s="32">
        <v>5107</v>
      </c>
      <c r="Y10" s="29">
        <v>46023</v>
      </c>
    </row>
    <row r="11" spans="1:25" ht="18" customHeight="1" x14ac:dyDescent="0.2">
      <c r="A11" s="430" t="s">
        <v>32</v>
      </c>
      <c r="B11" s="428" t="s">
        <v>31</v>
      </c>
      <c r="C11" s="33" t="s">
        <v>53</v>
      </c>
      <c r="D11" s="53">
        <v>5211</v>
      </c>
      <c r="E11" s="53">
        <v>9503</v>
      </c>
      <c r="F11" s="54">
        <v>14714</v>
      </c>
      <c r="G11" s="53">
        <v>3986</v>
      </c>
      <c r="H11" s="53">
        <v>2533</v>
      </c>
      <c r="I11" s="53">
        <v>2815</v>
      </c>
      <c r="J11" s="53">
        <v>1398</v>
      </c>
      <c r="K11" s="53">
        <v>1392</v>
      </c>
      <c r="L11" s="53">
        <v>3159</v>
      </c>
      <c r="M11" s="53">
        <v>1563</v>
      </c>
      <c r="N11" s="54">
        <v>16846</v>
      </c>
      <c r="O11" s="55">
        <v>31560</v>
      </c>
      <c r="P11" s="56">
        <v>2670</v>
      </c>
      <c r="Q11" s="57">
        <v>780</v>
      </c>
      <c r="R11" s="53">
        <v>668</v>
      </c>
      <c r="S11" s="53">
        <v>561</v>
      </c>
      <c r="T11" s="53">
        <v>1075</v>
      </c>
      <c r="U11" s="53">
        <v>1144</v>
      </c>
      <c r="V11" s="55">
        <v>6898</v>
      </c>
      <c r="W11" s="58">
        <v>38458</v>
      </c>
      <c r="X11" s="59">
        <v>5960</v>
      </c>
      <c r="Y11" s="55">
        <v>44418</v>
      </c>
    </row>
    <row r="12" spans="1:25" ht="18" customHeight="1" x14ac:dyDescent="0.2">
      <c r="A12" s="427"/>
      <c r="B12" s="429"/>
      <c r="C12" s="60" t="s">
        <v>54</v>
      </c>
      <c r="D12" s="61">
        <v>6178</v>
      </c>
      <c r="E12" s="61">
        <v>10454</v>
      </c>
      <c r="F12" s="62">
        <v>16632</v>
      </c>
      <c r="G12" s="61">
        <v>2905</v>
      </c>
      <c r="H12" s="61">
        <v>2737</v>
      </c>
      <c r="I12" s="61">
        <v>2730</v>
      </c>
      <c r="J12" s="61">
        <v>1639</v>
      </c>
      <c r="K12" s="61">
        <v>1415</v>
      </c>
      <c r="L12" s="61">
        <v>3658</v>
      </c>
      <c r="M12" s="61">
        <v>1483</v>
      </c>
      <c r="N12" s="62">
        <v>16567</v>
      </c>
      <c r="O12" s="63">
        <v>33199</v>
      </c>
      <c r="P12" s="64">
        <v>3057</v>
      </c>
      <c r="Q12" s="65">
        <v>960</v>
      </c>
      <c r="R12" s="61">
        <v>655</v>
      </c>
      <c r="S12" s="61">
        <v>560</v>
      </c>
      <c r="T12" s="61">
        <v>1458</v>
      </c>
      <c r="U12" s="61">
        <v>1206</v>
      </c>
      <c r="V12" s="63">
        <v>7896</v>
      </c>
      <c r="W12" s="64">
        <v>41095</v>
      </c>
      <c r="X12" s="66">
        <v>5098</v>
      </c>
      <c r="Y12" s="63">
        <v>46193</v>
      </c>
    </row>
    <row r="13" spans="1:25" ht="2.1" customHeight="1" x14ac:dyDescent="0.2">
      <c r="A13" s="2"/>
      <c r="B13" s="67"/>
      <c r="C13" s="68"/>
      <c r="D13" s="69"/>
      <c r="E13" s="69"/>
      <c r="F13" s="70"/>
      <c r="G13" s="69"/>
      <c r="H13" s="69"/>
      <c r="I13" s="69"/>
      <c r="J13" s="69"/>
      <c r="K13" s="69"/>
      <c r="L13" s="69"/>
      <c r="M13" s="69"/>
      <c r="N13" s="70"/>
      <c r="O13" s="69"/>
      <c r="P13" s="69"/>
      <c r="Q13" s="71"/>
      <c r="R13" s="69"/>
      <c r="S13" s="69"/>
      <c r="T13" s="69"/>
      <c r="U13" s="69"/>
      <c r="V13" s="69"/>
      <c r="W13" s="69"/>
      <c r="X13" s="69"/>
      <c r="Y13" s="69"/>
    </row>
    <row r="14" spans="1:25" ht="18" customHeight="1" x14ac:dyDescent="0.2">
      <c r="A14" s="430" t="s">
        <v>33</v>
      </c>
      <c r="B14" s="428" t="s">
        <v>34</v>
      </c>
      <c r="C14" s="33" t="s">
        <v>53</v>
      </c>
      <c r="D14" s="53">
        <v>2067692</v>
      </c>
      <c r="E14" s="53">
        <v>2059459</v>
      </c>
      <c r="F14" s="54">
        <v>2062375</v>
      </c>
      <c r="G14" s="53">
        <v>2093050</v>
      </c>
      <c r="H14" s="53">
        <v>2049445</v>
      </c>
      <c r="I14" s="53">
        <v>2072397</v>
      </c>
      <c r="J14" s="53">
        <v>2054844</v>
      </c>
      <c r="K14" s="53">
        <v>2058047</v>
      </c>
      <c r="L14" s="53">
        <v>2046390</v>
      </c>
      <c r="M14" s="53">
        <v>2067183</v>
      </c>
      <c r="N14" s="54">
        <v>2065829</v>
      </c>
      <c r="O14" s="55">
        <v>2064219</v>
      </c>
      <c r="P14" s="56">
        <v>2062407</v>
      </c>
      <c r="Q14" s="57">
        <v>2282378</v>
      </c>
      <c r="R14" s="72">
        <v>2066448</v>
      </c>
      <c r="S14" s="72">
        <v>2062868</v>
      </c>
      <c r="T14" s="72">
        <v>2064738</v>
      </c>
      <c r="U14" s="73">
        <v>2049684</v>
      </c>
      <c r="V14" s="55">
        <v>2085962</v>
      </c>
      <c r="W14" s="56">
        <v>2068119</v>
      </c>
      <c r="X14" s="59">
        <v>2079976</v>
      </c>
      <c r="Y14" s="55">
        <v>2069710</v>
      </c>
    </row>
    <row r="15" spans="1:25" ht="18" customHeight="1" x14ac:dyDescent="0.2">
      <c r="A15" s="427"/>
      <c r="B15" s="429"/>
      <c r="C15" s="60" t="s">
        <v>54</v>
      </c>
      <c r="D15" s="61">
        <v>1530503</v>
      </c>
      <c r="E15" s="61">
        <v>1538051</v>
      </c>
      <c r="F15" s="74">
        <v>1535247</v>
      </c>
      <c r="G15" s="61">
        <v>1530731</v>
      </c>
      <c r="H15" s="61">
        <v>1546491</v>
      </c>
      <c r="I15" s="61">
        <v>1523087</v>
      </c>
      <c r="J15" s="61">
        <v>1515661</v>
      </c>
      <c r="K15" s="61">
        <v>1527507</v>
      </c>
      <c r="L15" s="61">
        <v>1529149</v>
      </c>
      <c r="M15" s="61">
        <v>1513550</v>
      </c>
      <c r="N15" s="74">
        <v>1528422</v>
      </c>
      <c r="O15" s="63">
        <v>1531841</v>
      </c>
      <c r="P15" s="64">
        <v>1430061</v>
      </c>
      <c r="Q15" s="65">
        <v>1635717</v>
      </c>
      <c r="R15" s="75">
        <v>1547217</v>
      </c>
      <c r="S15" s="75">
        <v>1538107</v>
      </c>
      <c r="T15" s="75">
        <v>1514674</v>
      </c>
      <c r="U15" s="76">
        <v>1527460</v>
      </c>
      <c r="V15" s="63">
        <v>1502946</v>
      </c>
      <c r="W15" s="64">
        <v>1526289</v>
      </c>
      <c r="X15" s="66">
        <v>1554096</v>
      </c>
      <c r="Y15" s="77">
        <v>1529358</v>
      </c>
    </row>
    <row r="16" spans="1:25" ht="18" customHeight="1" x14ac:dyDescent="0.2">
      <c r="A16" s="430" t="s">
        <v>144</v>
      </c>
      <c r="B16" s="428" t="s">
        <v>36</v>
      </c>
      <c r="C16" s="33" t="s">
        <v>53</v>
      </c>
      <c r="D16" s="53">
        <v>10774741</v>
      </c>
      <c r="E16" s="53">
        <v>19571041</v>
      </c>
      <c r="F16" s="54">
        <v>30345782</v>
      </c>
      <c r="G16" s="53">
        <v>8342897</v>
      </c>
      <c r="H16" s="53">
        <v>5191243</v>
      </c>
      <c r="I16" s="53">
        <v>5833797</v>
      </c>
      <c r="J16" s="53">
        <v>2872672</v>
      </c>
      <c r="K16" s="53">
        <v>2864801</v>
      </c>
      <c r="L16" s="53">
        <v>6464546</v>
      </c>
      <c r="M16" s="53">
        <v>3231007</v>
      </c>
      <c r="N16" s="54">
        <v>34800963</v>
      </c>
      <c r="O16" s="55">
        <v>65146745</v>
      </c>
      <c r="P16" s="56">
        <v>5506626</v>
      </c>
      <c r="Q16" s="57">
        <v>1780255</v>
      </c>
      <c r="R16" s="72">
        <v>1380387</v>
      </c>
      <c r="S16" s="72">
        <v>1157269</v>
      </c>
      <c r="T16" s="72">
        <v>2219593</v>
      </c>
      <c r="U16" s="73">
        <v>2344839</v>
      </c>
      <c r="V16" s="55">
        <v>14388969</v>
      </c>
      <c r="W16" s="58">
        <v>79535714</v>
      </c>
      <c r="X16" s="59">
        <v>12396655</v>
      </c>
      <c r="Y16" s="55">
        <v>91932369</v>
      </c>
    </row>
    <row r="17" spans="1:25" ht="18" customHeight="1" x14ac:dyDescent="0.2">
      <c r="A17" s="427"/>
      <c r="B17" s="429"/>
      <c r="C17" s="60" t="s">
        <v>54</v>
      </c>
      <c r="D17" s="61">
        <v>9455445</v>
      </c>
      <c r="E17" s="61">
        <v>16078784</v>
      </c>
      <c r="F17" s="62">
        <v>25534229</v>
      </c>
      <c r="G17" s="61">
        <v>4446774</v>
      </c>
      <c r="H17" s="61">
        <v>4232745</v>
      </c>
      <c r="I17" s="61">
        <v>4158028</v>
      </c>
      <c r="J17" s="61">
        <v>2484169</v>
      </c>
      <c r="K17" s="61">
        <v>2161423</v>
      </c>
      <c r="L17" s="61">
        <v>5593628</v>
      </c>
      <c r="M17" s="61">
        <v>2244595</v>
      </c>
      <c r="N17" s="62">
        <v>25321362</v>
      </c>
      <c r="O17" s="63">
        <v>50855591</v>
      </c>
      <c r="P17" s="64">
        <v>4458092</v>
      </c>
      <c r="Q17" s="65">
        <v>1570288</v>
      </c>
      <c r="R17" s="75">
        <v>1013427</v>
      </c>
      <c r="S17" s="75">
        <v>861340</v>
      </c>
      <c r="T17" s="75">
        <v>2208394</v>
      </c>
      <c r="U17" s="76">
        <v>1842117</v>
      </c>
      <c r="V17" s="63">
        <v>11953658</v>
      </c>
      <c r="W17" s="64">
        <v>62809249</v>
      </c>
      <c r="X17" s="66">
        <v>7922780</v>
      </c>
      <c r="Y17" s="63">
        <v>70732029</v>
      </c>
    </row>
    <row r="18" spans="1:25" ht="1.5" customHeight="1" x14ac:dyDescent="0.2">
      <c r="A18" s="2"/>
      <c r="B18" s="67"/>
      <c r="C18" s="68"/>
      <c r="D18" s="69"/>
      <c r="E18" s="69"/>
      <c r="F18" s="70"/>
      <c r="G18" s="69"/>
      <c r="H18" s="69"/>
      <c r="I18" s="69"/>
      <c r="J18" s="69"/>
      <c r="K18" s="69"/>
      <c r="L18" s="69"/>
      <c r="M18" s="69"/>
      <c r="N18" s="70"/>
      <c r="O18" s="69"/>
      <c r="P18" s="69"/>
      <c r="Q18" s="71"/>
      <c r="R18" s="69"/>
      <c r="S18" s="69"/>
      <c r="T18" s="69"/>
      <c r="U18" s="69"/>
      <c r="V18" s="69"/>
      <c r="W18" s="69"/>
      <c r="X18" s="69"/>
      <c r="Y18" s="69"/>
    </row>
    <row r="19" spans="1:25" ht="18" customHeight="1" x14ac:dyDescent="0.2">
      <c r="A19" s="432" t="s">
        <v>145</v>
      </c>
      <c r="B19" s="428" t="s">
        <v>36</v>
      </c>
      <c r="C19" s="33" t="s">
        <v>53</v>
      </c>
      <c r="D19" s="53">
        <v>6189781</v>
      </c>
      <c r="E19" s="53">
        <v>7981478</v>
      </c>
      <c r="F19" s="54">
        <v>14171259</v>
      </c>
      <c r="G19" s="53">
        <v>3829952</v>
      </c>
      <c r="H19" s="53">
        <v>3324567</v>
      </c>
      <c r="I19" s="53">
        <v>3475559</v>
      </c>
      <c r="J19" s="53">
        <v>2106891</v>
      </c>
      <c r="K19" s="53">
        <v>2719388</v>
      </c>
      <c r="L19" s="53">
        <v>4502558</v>
      </c>
      <c r="M19" s="53">
        <v>2304665</v>
      </c>
      <c r="N19" s="54">
        <v>22263580</v>
      </c>
      <c r="O19" s="55">
        <v>36434839</v>
      </c>
      <c r="P19" s="56">
        <v>2459348</v>
      </c>
      <c r="Q19" s="57">
        <v>639342</v>
      </c>
      <c r="R19" s="72">
        <v>360776</v>
      </c>
      <c r="S19" s="72">
        <v>388575</v>
      </c>
      <c r="T19" s="72">
        <v>1287389</v>
      </c>
      <c r="U19" s="73">
        <v>1258885</v>
      </c>
      <c r="V19" s="55">
        <v>6394315</v>
      </c>
      <c r="W19" s="58">
        <v>42829154</v>
      </c>
      <c r="X19" s="59">
        <v>1263744</v>
      </c>
      <c r="Y19" s="55">
        <v>44092898</v>
      </c>
    </row>
    <row r="20" spans="1:25" ht="18" customHeight="1" x14ac:dyDescent="0.2">
      <c r="A20" s="433"/>
      <c r="B20" s="429"/>
      <c r="C20" s="43" t="s">
        <v>54</v>
      </c>
      <c r="D20" s="27">
        <v>5237617</v>
      </c>
      <c r="E20" s="27">
        <v>7003395</v>
      </c>
      <c r="F20" s="28">
        <v>12241012</v>
      </c>
      <c r="G20" s="27">
        <v>3108003</v>
      </c>
      <c r="H20" s="27">
        <v>2941075</v>
      </c>
      <c r="I20" s="27">
        <v>3164896</v>
      </c>
      <c r="J20" s="27">
        <v>1867016</v>
      </c>
      <c r="K20" s="27">
        <v>2509920</v>
      </c>
      <c r="L20" s="27">
        <v>3960426</v>
      </c>
      <c r="M20" s="27">
        <v>1966287</v>
      </c>
      <c r="N20" s="28">
        <v>19517623</v>
      </c>
      <c r="O20" s="29">
        <v>31758635</v>
      </c>
      <c r="P20" s="30">
        <v>2205381</v>
      </c>
      <c r="Q20" s="31">
        <v>570524</v>
      </c>
      <c r="R20" s="78">
        <v>362265</v>
      </c>
      <c r="S20" s="78">
        <v>390731</v>
      </c>
      <c r="T20" s="78">
        <v>1430527</v>
      </c>
      <c r="U20" s="79">
        <v>1197744</v>
      </c>
      <c r="V20" s="29">
        <v>6157172</v>
      </c>
      <c r="W20" s="30">
        <v>37915807</v>
      </c>
      <c r="X20" s="32">
        <v>2343746</v>
      </c>
      <c r="Y20" s="29">
        <v>40259553</v>
      </c>
    </row>
    <row r="21" spans="1:25" ht="18" customHeight="1" x14ac:dyDescent="0.2">
      <c r="A21" s="434" t="s">
        <v>38</v>
      </c>
      <c r="B21" s="428" t="s">
        <v>36</v>
      </c>
      <c r="C21" s="33" t="s">
        <v>53</v>
      </c>
      <c r="D21" s="53">
        <v>-83388</v>
      </c>
      <c r="E21" s="53">
        <v>-131909</v>
      </c>
      <c r="F21" s="54">
        <v>-215297</v>
      </c>
      <c r="G21" s="53">
        <v>-55046</v>
      </c>
      <c r="H21" s="53">
        <v>15381</v>
      </c>
      <c r="I21" s="53">
        <v>-51910</v>
      </c>
      <c r="J21" s="53">
        <v>-1190</v>
      </c>
      <c r="K21" s="53">
        <v>-30547</v>
      </c>
      <c r="L21" s="53">
        <v>-38818</v>
      </c>
      <c r="M21" s="53">
        <v>-16895</v>
      </c>
      <c r="N21" s="54">
        <v>-179025</v>
      </c>
      <c r="O21" s="55">
        <v>-394322</v>
      </c>
      <c r="P21" s="56">
        <v>-25425</v>
      </c>
      <c r="Q21" s="57">
        <v>-3932</v>
      </c>
      <c r="R21" s="72">
        <v>-3009</v>
      </c>
      <c r="S21" s="72">
        <v>-3275</v>
      </c>
      <c r="T21" s="72">
        <v>2417</v>
      </c>
      <c r="U21" s="73">
        <v>26266</v>
      </c>
      <c r="V21" s="55">
        <v>-6958</v>
      </c>
      <c r="W21" s="58">
        <v>-401280</v>
      </c>
      <c r="X21" s="59">
        <v>56399</v>
      </c>
      <c r="Y21" s="55">
        <v>-344881</v>
      </c>
    </row>
    <row r="22" spans="1:25" ht="18" customHeight="1" x14ac:dyDescent="0.2">
      <c r="A22" s="433"/>
      <c r="B22" s="429"/>
      <c r="C22" s="43" t="s">
        <v>54</v>
      </c>
      <c r="D22" s="27">
        <v>-2559</v>
      </c>
      <c r="E22" s="27">
        <v>42378</v>
      </c>
      <c r="F22" s="28">
        <v>39819</v>
      </c>
      <c r="G22" s="27">
        <v>-10708</v>
      </c>
      <c r="H22" s="27">
        <v>-21972</v>
      </c>
      <c r="I22" s="27">
        <v>80348</v>
      </c>
      <c r="J22" s="27">
        <v>-2407</v>
      </c>
      <c r="K22" s="27">
        <v>25750</v>
      </c>
      <c r="L22" s="27">
        <v>39474</v>
      </c>
      <c r="M22" s="27">
        <v>6941</v>
      </c>
      <c r="N22" s="28">
        <v>117426</v>
      </c>
      <c r="O22" s="29">
        <v>157245</v>
      </c>
      <c r="P22" s="30">
        <v>15890</v>
      </c>
      <c r="Q22" s="31">
        <v>1101</v>
      </c>
      <c r="R22" s="78">
        <v>6089</v>
      </c>
      <c r="S22" s="78">
        <v>-5771</v>
      </c>
      <c r="T22" s="78">
        <v>4616</v>
      </c>
      <c r="U22" s="79">
        <v>-32878</v>
      </c>
      <c r="V22" s="29">
        <v>-10953</v>
      </c>
      <c r="W22" s="30">
        <v>146292</v>
      </c>
      <c r="X22" s="32">
        <v>112064</v>
      </c>
      <c r="Y22" s="29">
        <v>258356</v>
      </c>
    </row>
    <row r="23" spans="1:25" ht="18" customHeight="1" x14ac:dyDescent="0.2">
      <c r="A23" s="426" t="s">
        <v>146</v>
      </c>
      <c r="B23" s="428" t="s">
        <v>36</v>
      </c>
      <c r="C23" s="33" t="s">
        <v>53</v>
      </c>
      <c r="D23" s="53">
        <v>6106393</v>
      </c>
      <c r="E23" s="53">
        <v>7849569</v>
      </c>
      <c r="F23" s="54">
        <v>13955962</v>
      </c>
      <c r="G23" s="53">
        <v>3774906</v>
      </c>
      <c r="H23" s="53">
        <v>3339948</v>
      </c>
      <c r="I23" s="53">
        <v>3423649</v>
      </c>
      <c r="J23" s="53">
        <v>2105701</v>
      </c>
      <c r="K23" s="53">
        <v>2688841</v>
      </c>
      <c r="L23" s="53">
        <v>4463740</v>
      </c>
      <c r="M23" s="53">
        <v>2287770</v>
      </c>
      <c r="N23" s="54">
        <v>22084555</v>
      </c>
      <c r="O23" s="55">
        <v>36040517</v>
      </c>
      <c r="P23" s="56">
        <v>2433923</v>
      </c>
      <c r="Q23" s="57">
        <v>635410</v>
      </c>
      <c r="R23" s="72">
        <v>357767</v>
      </c>
      <c r="S23" s="72">
        <v>385300</v>
      </c>
      <c r="T23" s="72">
        <v>1289806</v>
      </c>
      <c r="U23" s="73">
        <v>1285151</v>
      </c>
      <c r="V23" s="55">
        <v>6387357</v>
      </c>
      <c r="W23" s="58">
        <v>42427874</v>
      </c>
      <c r="X23" s="59">
        <v>1320143</v>
      </c>
      <c r="Y23" s="55">
        <v>43748017</v>
      </c>
    </row>
    <row r="24" spans="1:25" ht="18" customHeight="1" x14ac:dyDescent="0.2">
      <c r="A24" s="427"/>
      <c r="B24" s="429"/>
      <c r="C24" s="43" t="s">
        <v>54</v>
      </c>
      <c r="D24" s="27">
        <v>5235058</v>
      </c>
      <c r="E24" s="27">
        <v>7045773</v>
      </c>
      <c r="F24" s="28">
        <v>12280831</v>
      </c>
      <c r="G24" s="27">
        <v>3097295</v>
      </c>
      <c r="H24" s="27">
        <v>2919103</v>
      </c>
      <c r="I24" s="27">
        <v>3245244</v>
      </c>
      <c r="J24" s="27">
        <v>1864609</v>
      </c>
      <c r="K24" s="27">
        <v>2535670</v>
      </c>
      <c r="L24" s="27">
        <v>3999900</v>
      </c>
      <c r="M24" s="27">
        <v>1973228</v>
      </c>
      <c r="N24" s="28">
        <v>19635049</v>
      </c>
      <c r="O24" s="29">
        <v>31915880</v>
      </c>
      <c r="P24" s="30">
        <v>2221271</v>
      </c>
      <c r="Q24" s="31">
        <v>571625</v>
      </c>
      <c r="R24" s="78">
        <v>368354</v>
      </c>
      <c r="S24" s="78">
        <v>384960</v>
      </c>
      <c r="T24" s="78">
        <v>1435143</v>
      </c>
      <c r="U24" s="79">
        <v>1164866</v>
      </c>
      <c r="V24" s="29">
        <v>6146219</v>
      </c>
      <c r="W24" s="30">
        <v>38062099</v>
      </c>
      <c r="X24" s="32">
        <v>2455810</v>
      </c>
      <c r="Y24" s="29">
        <v>40517909</v>
      </c>
    </row>
    <row r="25" spans="1:25" ht="18" customHeight="1" x14ac:dyDescent="0.2">
      <c r="A25" s="430" t="s">
        <v>147</v>
      </c>
      <c r="B25" s="428" t="s">
        <v>36</v>
      </c>
      <c r="C25" s="33" t="s">
        <v>53</v>
      </c>
      <c r="D25" s="53">
        <v>4668348</v>
      </c>
      <c r="E25" s="53">
        <v>11721472</v>
      </c>
      <c r="F25" s="54">
        <v>16389820</v>
      </c>
      <c r="G25" s="53">
        <v>4567991</v>
      </c>
      <c r="H25" s="53">
        <v>1851295</v>
      </c>
      <c r="I25" s="53">
        <v>2410148</v>
      </c>
      <c r="J25" s="53">
        <v>766971</v>
      </c>
      <c r="K25" s="53">
        <v>175960</v>
      </c>
      <c r="L25" s="53">
        <v>2000806</v>
      </c>
      <c r="M25" s="53">
        <v>943237</v>
      </c>
      <c r="N25" s="54">
        <v>12716408</v>
      </c>
      <c r="O25" s="55">
        <v>29106228</v>
      </c>
      <c r="P25" s="56">
        <v>3072703</v>
      </c>
      <c r="Q25" s="57">
        <v>1144845</v>
      </c>
      <c r="R25" s="72">
        <v>1022620</v>
      </c>
      <c r="S25" s="72">
        <v>771969</v>
      </c>
      <c r="T25" s="72">
        <v>929787</v>
      </c>
      <c r="U25" s="73">
        <v>1059688</v>
      </c>
      <c r="V25" s="55">
        <v>8001612</v>
      </c>
      <c r="W25" s="56">
        <v>37107840</v>
      </c>
      <c r="X25" s="59">
        <v>11076512</v>
      </c>
      <c r="Y25" s="55">
        <v>48184352</v>
      </c>
    </row>
    <row r="26" spans="1:25" ht="18" customHeight="1" x14ac:dyDescent="0.2">
      <c r="A26" s="427"/>
      <c r="B26" s="429"/>
      <c r="C26" s="60" t="s">
        <v>54</v>
      </c>
      <c r="D26" s="61">
        <v>4220387</v>
      </c>
      <c r="E26" s="61">
        <v>9033011</v>
      </c>
      <c r="F26" s="62">
        <v>13253398</v>
      </c>
      <c r="G26" s="61">
        <v>1349479</v>
      </c>
      <c r="H26" s="61">
        <v>1313642</v>
      </c>
      <c r="I26" s="61">
        <v>912784</v>
      </c>
      <c r="J26" s="61">
        <v>619560</v>
      </c>
      <c r="K26" s="61">
        <v>-374247</v>
      </c>
      <c r="L26" s="61">
        <v>1593728</v>
      </c>
      <c r="M26" s="61">
        <v>271367</v>
      </c>
      <c r="N26" s="62">
        <v>5686313</v>
      </c>
      <c r="O26" s="63">
        <v>18939711</v>
      </c>
      <c r="P26" s="64">
        <v>2236821</v>
      </c>
      <c r="Q26" s="65">
        <v>998663</v>
      </c>
      <c r="R26" s="75">
        <v>645073</v>
      </c>
      <c r="S26" s="75">
        <v>476380</v>
      </c>
      <c r="T26" s="75">
        <v>773251</v>
      </c>
      <c r="U26" s="76">
        <v>677251</v>
      </c>
      <c r="V26" s="63">
        <v>5807439</v>
      </c>
      <c r="W26" s="64">
        <v>24747150</v>
      </c>
      <c r="X26" s="66">
        <v>5466970</v>
      </c>
      <c r="Y26" s="63">
        <v>30214120</v>
      </c>
    </row>
    <row r="27" spans="1:25" ht="18" customHeight="1" x14ac:dyDescent="0.2">
      <c r="A27" s="426" t="s">
        <v>39</v>
      </c>
      <c r="B27" s="428" t="s">
        <v>36</v>
      </c>
      <c r="C27" s="33" t="s">
        <v>53</v>
      </c>
      <c r="D27" s="27">
        <v>480945</v>
      </c>
      <c r="E27" s="27">
        <v>927737</v>
      </c>
      <c r="F27" s="80">
        <v>1408682</v>
      </c>
      <c r="G27" s="27">
        <v>674698</v>
      </c>
      <c r="H27" s="27">
        <v>465275</v>
      </c>
      <c r="I27" s="27">
        <v>639300</v>
      </c>
      <c r="J27" s="27">
        <v>329519</v>
      </c>
      <c r="K27" s="27">
        <v>402269</v>
      </c>
      <c r="L27" s="27">
        <v>371448</v>
      </c>
      <c r="M27" s="27">
        <v>89017</v>
      </c>
      <c r="N27" s="80">
        <v>2971526</v>
      </c>
      <c r="O27" s="29">
        <v>4380208</v>
      </c>
      <c r="P27" s="30">
        <v>118135</v>
      </c>
      <c r="Q27" s="31">
        <v>89316</v>
      </c>
      <c r="R27" s="78">
        <v>13303</v>
      </c>
      <c r="S27" s="78">
        <v>134017.79871999999</v>
      </c>
      <c r="T27" s="78">
        <v>53728</v>
      </c>
      <c r="U27" s="79">
        <v>397412</v>
      </c>
      <c r="V27" s="29">
        <v>805911.79871999996</v>
      </c>
      <c r="W27" s="30">
        <v>5186119.7987200003</v>
      </c>
      <c r="X27" s="32">
        <v>2090490</v>
      </c>
      <c r="Y27" s="29">
        <v>7276609.7987200003</v>
      </c>
    </row>
    <row r="28" spans="1:25" ht="18" customHeight="1" x14ac:dyDescent="0.2">
      <c r="A28" s="427"/>
      <c r="B28" s="429"/>
      <c r="C28" s="60" t="s">
        <v>54</v>
      </c>
      <c r="D28" s="27">
        <v>461138</v>
      </c>
      <c r="E28" s="27">
        <v>1119005</v>
      </c>
      <c r="F28" s="81">
        <v>1580143</v>
      </c>
      <c r="G28" s="27">
        <v>585895</v>
      </c>
      <c r="H28" s="27">
        <v>429393</v>
      </c>
      <c r="I28" s="27">
        <v>609217</v>
      </c>
      <c r="J28" s="27">
        <v>269957</v>
      </c>
      <c r="K28" s="27">
        <v>490721</v>
      </c>
      <c r="L28" s="27">
        <v>460711</v>
      </c>
      <c r="M28" s="27">
        <v>110941</v>
      </c>
      <c r="N28" s="81">
        <v>2956835</v>
      </c>
      <c r="O28" s="29">
        <v>4536978</v>
      </c>
      <c r="P28" s="30">
        <v>85809</v>
      </c>
      <c r="Q28" s="31">
        <v>115708</v>
      </c>
      <c r="R28" s="78">
        <v>19873</v>
      </c>
      <c r="S28" s="78">
        <v>48194</v>
      </c>
      <c r="T28" s="78">
        <v>352</v>
      </c>
      <c r="U28" s="79">
        <v>150135</v>
      </c>
      <c r="V28" s="29">
        <v>420071</v>
      </c>
      <c r="W28" s="30">
        <v>4957049</v>
      </c>
      <c r="X28" s="32">
        <v>1335519</v>
      </c>
      <c r="Y28" s="29">
        <v>6292568</v>
      </c>
    </row>
    <row r="29" spans="1:25" ht="18" customHeight="1" x14ac:dyDescent="0.2">
      <c r="A29" s="426" t="s">
        <v>40</v>
      </c>
      <c r="B29" s="428" t="s">
        <v>36</v>
      </c>
      <c r="C29" s="33" t="s">
        <v>53</v>
      </c>
      <c r="D29" s="82">
        <v>1898558</v>
      </c>
      <c r="E29" s="83">
        <v>1218130</v>
      </c>
      <c r="F29" s="84">
        <v>3116688</v>
      </c>
      <c r="G29" s="83">
        <v>163570</v>
      </c>
      <c r="H29" s="83">
        <v>145180</v>
      </c>
      <c r="I29" s="83">
        <v>451961</v>
      </c>
      <c r="J29" s="83">
        <v>0</v>
      </c>
      <c r="K29" s="83">
        <v>1</v>
      </c>
      <c r="L29" s="83">
        <v>0</v>
      </c>
      <c r="M29" s="83">
        <v>0</v>
      </c>
      <c r="N29" s="84">
        <v>760712</v>
      </c>
      <c r="O29" s="85">
        <v>3877400</v>
      </c>
      <c r="P29" s="86">
        <v>556152</v>
      </c>
      <c r="Q29" s="87">
        <v>0</v>
      </c>
      <c r="R29" s="88">
        <v>60958</v>
      </c>
      <c r="S29" s="88">
        <v>6543.2012799999993</v>
      </c>
      <c r="T29" s="88">
        <v>0</v>
      </c>
      <c r="U29" s="89">
        <v>0</v>
      </c>
      <c r="V29" s="85">
        <v>623653.20128000004</v>
      </c>
      <c r="W29" s="86">
        <v>4501053.2012799997</v>
      </c>
      <c r="X29" s="90">
        <v>340055</v>
      </c>
      <c r="Y29" s="85">
        <v>4841108.2012799997</v>
      </c>
    </row>
    <row r="30" spans="1:25" ht="18" customHeight="1" x14ac:dyDescent="0.2">
      <c r="A30" s="431"/>
      <c r="B30" s="429"/>
      <c r="C30" s="60" t="s">
        <v>54</v>
      </c>
      <c r="D30" s="91">
        <v>1966125</v>
      </c>
      <c r="E30" s="61">
        <v>924306</v>
      </c>
      <c r="F30" s="92">
        <v>2890431</v>
      </c>
      <c r="G30" s="61">
        <v>109182</v>
      </c>
      <c r="H30" s="61">
        <v>140558</v>
      </c>
      <c r="I30" s="61">
        <v>304947</v>
      </c>
      <c r="J30" s="61">
        <v>1</v>
      </c>
      <c r="K30" s="61">
        <v>2</v>
      </c>
      <c r="L30" s="61">
        <v>0</v>
      </c>
      <c r="M30" s="61">
        <v>0</v>
      </c>
      <c r="N30" s="92">
        <v>554690</v>
      </c>
      <c r="O30" s="63">
        <v>3445121</v>
      </c>
      <c r="P30" s="64">
        <v>975180</v>
      </c>
      <c r="Q30" s="65">
        <v>0</v>
      </c>
      <c r="R30" s="75">
        <v>0</v>
      </c>
      <c r="S30" s="75">
        <v>0</v>
      </c>
      <c r="T30" s="75">
        <v>0</v>
      </c>
      <c r="U30" s="76">
        <v>0</v>
      </c>
      <c r="V30" s="63">
        <v>975180</v>
      </c>
      <c r="W30" s="64">
        <v>4420301</v>
      </c>
      <c r="X30" s="66">
        <v>284955</v>
      </c>
      <c r="Y30" s="63">
        <v>4705256</v>
      </c>
    </row>
    <row r="31" spans="1:25" ht="18" customHeight="1" x14ac:dyDescent="0.2">
      <c r="A31" s="430" t="s">
        <v>41</v>
      </c>
      <c r="B31" s="428" t="s">
        <v>36</v>
      </c>
      <c r="C31" s="93" t="s">
        <v>53</v>
      </c>
      <c r="D31" s="94">
        <v>2379503</v>
      </c>
      <c r="E31" s="94">
        <v>2145867</v>
      </c>
      <c r="F31" s="80">
        <v>4525370</v>
      </c>
      <c r="G31" s="94">
        <v>838268</v>
      </c>
      <c r="H31" s="94">
        <v>610455</v>
      </c>
      <c r="I31" s="94">
        <v>1091261</v>
      </c>
      <c r="J31" s="94">
        <v>329519</v>
      </c>
      <c r="K31" s="94">
        <v>402270</v>
      </c>
      <c r="L31" s="94">
        <v>371448</v>
      </c>
      <c r="M31" s="94">
        <v>89017</v>
      </c>
      <c r="N31" s="80">
        <v>3732238</v>
      </c>
      <c r="O31" s="95">
        <v>8257608</v>
      </c>
      <c r="P31" s="96">
        <v>674287</v>
      </c>
      <c r="Q31" s="97">
        <v>89316</v>
      </c>
      <c r="R31" s="98">
        <v>74261</v>
      </c>
      <c r="S31" s="98">
        <v>140561</v>
      </c>
      <c r="T31" s="98">
        <v>53728</v>
      </c>
      <c r="U31" s="99">
        <v>397412</v>
      </c>
      <c r="V31" s="95">
        <v>1429565</v>
      </c>
      <c r="W31" s="96">
        <v>9687173</v>
      </c>
      <c r="X31" s="100">
        <v>2430545</v>
      </c>
      <c r="Y31" s="95">
        <v>12117718</v>
      </c>
    </row>
    <row r="32" spans="1:25" ht="18" customHeight="1" x14ac:dyDescent="0.2">
      <c r="A32" s="427"/>
      <c r="B32" s="429"/>
      <c r="C32" s="101" t="s">
        <v>54</v>
      </c>
      <c r="D32" s="102">
        <v>2427263</v>
      </c>
      <c r="E32" s="102">
        <v>2043311</v>
      </c>
      <c r="F32" s="92">
        <v>4470574</v>
      </c>
      <c r="G32" s="102">
        <v>695077</v>
      </c>
      <c r="H32" s="102">
        <v>569951</v>
      </c>
      <c r="I32" s="102">
        <v>914164</v>
      </c>
      <c r="J32" s="102">
        <v>269958</v>
      </c>
      <c r="K32" s="102">
        <v>490723</v>
      </c>
      <c r="L32" s="102">
        <v>460711</v>
      </c>
      <c r="M32" s="102">
        <v>110941</v>
      </c>
      <c r="N32" s="92">
        <v>3511525</v>
      </c>
      <c r="O32" s="103">
        <v>7982099</v>
      </c>
      <c r="P32" s="104">
        <v>1060989</v>
      </c>
      <c r="Q32" s="105">
        <v>115708</v>
      </c>
      <c r="R32" s="106">
        <v>19873</v>
      </c>
      <c r="S32" s="106">
        <v>48194</v>
      </c>
      <c r="T32" s="106">
        <v>352</v>
      </c>
      <c r="U32" s="107">
        <v>150135</v>
      </c>
      <c r="V32" s="103">
        <v>1395251</v>
      </c>
      <c r="W32" s="104">
        <v>9377350</v>
      </c>
      <c r="X32" s="108">
        <v>1620474</v>
      </c>
      <c r="Y32" s="103">
        <v>10997824</v>
      </c>
    </row>
    <row r="33" spans="1:25" ht="2.1" customHeight="1" x14ac:dyDescent="0.2">
      <c r="A33" s="2"/>
      <c r="B33" s="2"/>
      <c r="C33" s="109"/>
      <c r="D33" s="110"/>
      <c r="E33" s="110"/>
      <c r="F33" s="111"/>
      <c r="G33" s="110"/>
      <c r="H33" s="110"/>
      <c r="I33" s="110"/>
      <c r="J33" s="110"/>
      <c r="K33" s="110"/>
      <c r="L33" s="110"/>
      <c r="M33" s="110"/>
      <c r="N33" s="111"/>
      <c r="O33" s="110"/>
      <c r="P33" s="110"/>
      <c r="Q33" s="112"/>
      <c r="R33" s="110"/>
      <c r="S33" s="110"/>
      <c r="T33" s="110"/>
      <c r="U33" s="110"/>
      <c r="V33" s="110"/>
      <c r="W33" s="110"/>
      <c r="X33" s="110"/>
      <c r="Y33" s="110"/>
    </row>
    <row r="34" spans="1:25" ht="18" customHeight="1" x14ac:dyDescent="0.2">
      <c r="A34" s="430" t="s">
        <v>151</v>
      </c>
      <c r="B34" s="428" t="s">
        <v>34</v>
      </c>
      <c r="C34" s="33" t="s">
        <v>53</v>
      </c>
      <c r="D34" s="53">
        <v>1194477</v>
      </c>
      <c r="E34" s="53">
        <v>834795</v>
      </c>
      <c r="F34" s="54">
        <v>961219</v>
      </c>
      <c r="G34" s="53">
        <v>963025</v>
      </c>
      <c r="H34" s="53">
        <v>1308370</v>
      </c>
      <c r="I34" s="53">
        <v>1219067</v>
      </c>
      <c r="J34" s="53">
        <v>1505998</v>
      </c>
      <c r="K34" s="53">
        <v>1930013</v>
      </c>
      <c r="L34" s="53">
        <v>1407929</v>
      </c>
      <c r="M34" s="53">
        <v>1475458</v>
      </c>
      <c r="N34" s="54">
        <v>1314494</v>
      </c>
      <c r="O34" s="59">
        <v>1150090</v>
      </c>
      <c r="P34" s="56">
        <v>917667</v>
      </c>
      <c r="Q34" s="57">
        <v>819669</v>
      </c>
      <c r="R34" s="72">
        <v>535276</v>
      </c>
      <c r="S34" s="72">
        <v>686528</v>
      </c>
      <c r="T34" s="72">
        <v>1202044</v>
      </c>
      <c r="U34" s="73">
        <v>1135153</v>
      </c>
      <c r="V34" s="55">
        <v>929406</v>
      </c>
      <c r="W34" s="56">
        <v>1110715</v>
      </c>
      <c r="X34" s="59">
        <v>214049</v>
      </c>
      <c r="Y34" s="55">
        <v>991654</v>
      </c>
    </row>
    <row r="35" spans="1:25" ht="18" customHeight="1" x14ac:dyDescent="0.2">
      <c r="A35" s="427"/>
      <c r="B35" s="429"/>
      <c r="C35" s="43" t="s">
        <v>54</v>
      </c>
      <c r="D35" s="27">
        <v>846963</v>
      </c>
      <c r="E35" s="27">
        <v>675351</v>
      </c>
      <c r="F35" s="28">
        <v>739459</v>
      </c>
      <c r="G35" s="27">
        <v>1071725</v>
      </c>
      <c r="H35" s="27">
        <v>1073777</v>
      </c>
      <c r="I35" s="27">
        <v>1163565</v>
      </c>
      <c r="J35" s="27">
        <v>1142605</v>
      </c>
      <c r="K35" s="27">
        <v>1809603</v>
      </c>
      <c r="L35" s="27">
        <v>1091327</v>
      </c>
      <c r="M35" s="27">
        <v>1330370</v>
      </c>
      <c r="N35" s="28">
        <v>1183819</v>
      </c>
      <c r="O35" s="32">
        <v>961189</v>
      </c>
      <c r="P35" s="30">
        <v>736108</v>
      </c>
      <c r="Q35" s="31">
        <v>598034</v>
      </c>
      <c r="R35" s="78">
        <v>560782</v>
      </c>
      <c r="S35" s="78">
        <v>687907</v>
      </c>
      <c r="T35" s="78">
        <v>969849</v>
      </c>
      <c r="U35" s="79">
        <v>969049</v>
      </c>
      <c r="V35" s="29">
        <v>781863</v>
      </c>
      <c r="W35" s="30">
        <v>926674</v>
      </c>
      <c r="X35" s="32">
        <v>458928</v>
      </c>
      <c r="Y35" s="29">
        <v>874770</v>
      </c>
    </row>
    <row r="36" spans="1:25" ht="18" customHeight="1" x14ac:dyDescent="0.2">
      <c r="A36" s="430" t="s">
        <v>151</v>
      </c>
      <c r="B36" s="428" t="s">
        <v>43</v>
      </c>
      <c r="C36" s="33" t="s">
        <v>53</v>
      </c>
      <c r="D36" s="53">
        <v>8275</v>
      </c>
      <c r="E36" s="53">
        <v>8908</v>
      </c>
      <c r="F36" s="54">
        <v>8620</v>
      </c>
      <c r="G36" s="53">
        <v>4936</v>
      </c>
      <c r="H36" s="53">
        <v>7488</v>
      </c>
      <c r="I36" s="53">
        <v>4060</v>
      </c>
      <c r="J36" s="53">
        <v>5603</v>
      </c>
      <c r="K36" s="53">
        <v>6698</v>
      </c>
      <c r="L36" s="53">
        <v>8659</v>
      </c>
      <c r="M36" s="53">
        <v>5553</v>
      </c>
      <c r="N36" s="54">
        <v>5870</v>
      </c>
      <c r="O36" s="59">
        <v>6701</v>
      </c>
      <c r="P36" s="56">
        <v>98</v>
      </c>
      <c r="Q36" s="57">
        <v>121</v>
      </c>
      <c r="R36" s="72">
        <v>97</v>
      </c>
      <c r="S36" s="72">
        <v>105</v>
      </c>
      <c r="T36" s="72">
        <v>419</v>
      </c>
      <c r="U36" s="73">
        <v>858</v>
      </c>
      <c r="V36" s="55">
        <v>151</v>
      </c>
      <c r="W36" s="56">
        <v>898</v>
      </c>
      <c r="X36" s="59">
        <v>340</v>
      </c>
      <c r="Y36" s="55">
        <v>858</v>
      </c>
    </row>
    <row r="37" spans="1:25" ht="18" customHeight="1" x14ac:dyDescent="0.2">
      <c r="A37" s="427"/>
      <c r="B37" s="429"/>
      <c r="C37" s="60" t="s">
        <v>54</v>
      </c>
      <c r="D37" s="61">
        <v>6956</v>
      </c>
      <c r="E37" s="61">
        <v>7612</v>
      </c>
      <c r="F37" s="62">
        <v>7317</v>
      </c>
      <c r="G37" s="61">
        <v>4618</v>
      </c>
      <c r="H37" s="61">
        <v>6565</v>
      </c>
      <c r="I37" s="61">
        <v>4265</v>
      </c>
      <c r="J37" s="61">
        <v>4992</v>
      </c>
      <c r="K37" s="61">
        <v>6419</v>
      </c>
      <c r="L37" s="61">
        <v>7280</v>
      </c>
      <c r="M37" s="61">
        <v>4637</v>
      </c>
      <c r="N37" s="62">
        <v>5428</v>
      </c>
      <c r="O37" s="66">
        <v>6027</v>
      </c>
      <c r="P37" s="64">
        <v>96</v>
      </c>
      <c r="Q37" s="65">
        <v>97</v>
      </c>
      <c r="R37" s="75">
        <v>93</v>
      </c>
      <c r="S37" s="75">
        <v>106</v>
      </c>
      <c r="T37" s="75">
        <v>368</v>
      </c>
      <c r="U37" s="76">
        <v>818</v>
      </c>
      <c r="V37" s="63">
        <v>147</v>
      </c>
      <c r="W37" s="64">
        <v>805</v>
      </c>
      <c r="X37" s="66">
        <v>619</v>
      </c>
      <c r="Y37" s="63">
        <v>791</v>
      </c>
    </row>
    <row r="38" spans="1:25" ht="2.1" customHeight="1" x14ac:dyDescent="0.2">
      <c r="A38" s="2"/>
      <c r="B38" s="2"/>
      <c r="C38" s="109"/>
      <c r="D38" s="110"/>
      <c r="E38" s="110"/>
      <c r="F38" s="111"/>
      <c r="G38" s="110"/>
      <c r="H38" s="110"/>
      <c r="I38" s="110"/>
      <c r="J38" s="110"/>
      <c r="K38" s="110"/>
      <c r="L38" s="110"/>
      <c r="M38" s="110"/>
      <c r="N38" s="111"/>
      <c r="O38" s="110"/>
      <c r="P38" s="110"/>
      <c r="Q38" s="112"/>
      <c r="R38" s="110"/>
      <c r="S38" s="110"/>
      <c r="T38" s="110"/>
      <c r="U38" s="110"/>
      <c r="V38" s="110"/>
      <c r="W38" s="110"/>
      <c r="X38" s="110"/>
      <c r="Y38" s="110"/>
    </row>
    <row r="39" spans="1:25" ht="18" customHeight="1" x14ac:dyDescent="0.2">
      <c r="A39" s="426" t="s">
        <v>152</v>
      </c>
      <c r="B39" s="428" t="s">
        <v>34</v>
      </c>
      <c r="C39" s="33" t="s">
        <v>53</v>
      </c>
      <c r="D39" s="53">
        <v>1653663</v>
      </c>
      <c r="E39" s="53">
        <v>1059235</v>
      </c>
      <c r="F39" s="54">
        <v>1268170</v>
      </c>
      <c r="G39" s="53">
        <v>1173804</v>
      </c>
      <c r="H39" s="53">
        <v>1548612</v>
      </c>
      <c r="I39" s="53">
        <v>1601831</v>
      </c>
      <c r="J39" s="53">
        <v>1741537</v>
      </c>
      <c r="K39" s="53">
        <v>2215513</v>
      </c>
      <c r="L39" s="53">
        <v>1524079</v>
      </c>
      <c r="M39" s="53">
        <v>1532447</v>
      </c>
      <c r="N39" s="54">
        <v>1534854</v>
      </c>
      <c r="O39" s="59">
        <v>1410746</v>
      </c>
      <c r="P39" s="56">
        <v>1169267</v>
      </c>
      <c r="Q39" s="57">
        <v>934177</v>
      </c>
      <c r="R39" s="72">
        <v>645455</v>
      </c>
      <c r="S39" s="72">
        <v>934869</v>
      </c>
      <c r="T39" s="72">
        <v>1252210</v>
      </c>
      <c r="U39" s="73">
        <v>1493505</v>
      </c>
      <c r="V39" s="55">
        <v>1137192</v>
      </c>
      <c r="W39" s="56">
        <v>1361938</v>
      </c>
      <c r="X39" s="59">
        <v>625726</v>
      </c>
      <c r="Y39" s="55">
        <v>1264183</v>
      </c>
    </row>
    <row r="40" spans="1:25" ht="18" customHeight="1" x14ac:dyDescent="0.2">
      <c r="A40" s="427"/>
      <c r="B40" s="429"/>
      <c r="C40" s="60" t="s">
        <v>54</v>
      </c>
      <c r="D40" s="61">
        <v>1239470</v>
      </c>
      <c r="E40" s="61">
        <v>872392</v>
      </c>
      <c r="F40" s="62">
        <v>1009520</v>
      </c>
      <c r="G40" s="61">
        <v>1311407</v>
      </c>
      <c r="H40" s="61">
        <v>1281864</v>
      </c>
      <c r="I40" s="61">
        <v>1499654</v>
      </c>
      <c r="J40" s="61">
        <v>1307818</v>
      </c>
      <c r="K40" s="61">
        <v>2163405</v>
      </c>
      <c r="L40" s="61">
        <v>1218280</v>
      </c>
      <c r="M40" s="61">
        <v>1405432</v>
      </c>
      <c r="N40" s="62">
        <v>1396806</v>
      </c>
      <c r="O40" s="66">
        <v>1202770</v>
      </c>
      <c r="P40" s="64">
        <v>1090244</v>
      </c>
      <c r="Q40" s="65">
        <v>719321</v>
      </c>
      <c r="R40" s="75">
        <v>591545</v>
      </c>
      <c r="S40" s="75">
        <v>772755</v>
      </c>
      <c r="T40" s="75">
        <v>970087</v>
      </c>
      <c r="U40" s="76">
        <v>1090517</v>
      </c>
      <c r="V40" s="63">
        <v>959038</v>
      </c>
      <c r="W40" s="64">
        <v>1155860</v>
      </c>
      <c r="X40" s="66">
        <v>776233</v>
      </c>
      <c r="Y40" s="63">
        <v>1113734</v>
      </c>
    </row>
    <row r="41" spans="1:25" ht="1.5" customHeight="1" x14ac:dyDescent="0.2">
      <c r="A41" s="113"/>
      <c r="B41" s="113"/>
      <c r="C41" s="109"/>
      <c r="D41" s="30"/>
      <c r="E41" s="30"/>
      <c r="F41" s="28"/>
      <c r="G41" s="30"/>
      <c r="H41" s="30"/>
      <c r="I41" s="30"/>
      <c r="J41" s="30"/>
      <c r="K41" s="30"/>
      <c r="L41" s="30"/>
      <c r="M41" s="30"/>
      <c r="N41" s="28"/>
      <c r="O41" s="30"/>
      <c r="P41" s="30"/>
      <c r="Q41" s="31"/>
      <c r="R41" s="30"/>
      <c r="S41" s="30"/>
      <c r="T41" s="30"/>
      <c r="U41" s="30"/>
      <c r="V41" s="30"/>
      <c r="W41" s="30"/>
      <c r="X41" s="30"/>
      <c r="Y41" s="30"/>
    </row>
    <row r="42" spans="1:25" ht="18" customHeight="1" x14ac:dyDescent="0.2">
      <c r="A42" s="426" t="s">
        <v>153</v>
      </c>
      <c r="B42" s="428" t="s">
        <v>34</v>
      </c>
      <c r="C42" s="33" t="s">
        <v>53</v>
      </c>
      <c r="D42" s="53">
        <v>1302718</v>
      </c>
      <c r="E42" s="53">
        <v>957526</v>
      </c>
      <c r="F42" s="54">
        <v>1079777</v>
      </c>
      <c r="G42" s="53">
        <v>1143151</v>
      </c>
      <c r="H42" s="53">
        <v>1563665</v>
      </c>
      <c r="I42" s="53">
        <v>1482134</v>
      </c>
      <c r="J42" s="53">
        <v>1791547</v>
      </c>
      <c r="K42" s="53">
        <v>2268356</v>
      </c>
      <c r="L42" s="53">
        <v>1576000</v>
      </c>
      <c r="M42" s="53">
        <v>1530548</v>
      </c>
      <c r="N42" s="54">
        <v>1526923</v>
      </c>
      <c r="O42" s="59">
        <v>1318453</v>
      </c>
      <c r="P42" s="56">
        <v>998921</v>
      </c>
      <c r="Q42" s="57">
        <v>930533</v>
      </c>
      <c r="R42" s="72">
        <v>578135</v>
      </c>
      <c r="S42" s="72">
        <v>925701</v>
      </c>
      <c r="T42" s="72">
        <v>1249799</v>
      </c>
      <c r="U42" s="73">
        <v>1534775</v>
      </c>
      <c r="V42" s="55">
        <v>1072451</v>
      </c>
      <c r="W42" s="56">
        <v>1274329</v>
      </c>
      <c r="X42" s="59">
        <v>658503</v>
      </c>
      <c r="Y42" s="55">
        <v>1191698</v>
      </c>
    </row>
    <row r="43" spans="1:25" ht="18" customHeight="1" x14ac:dyDescent="0.2">
      <c r="A43" s="427"/>
      <c r="B43" s="429"/>
      <c r="C43" s="60" t="s">
        <v>54</v>
      </c>
      <c r="D43" s="61">
        <v>951955</v>
      </c>
      <c r="E43" s="61">
        <v>804307</v>
      </c>
      <c r="F43" s="62">
        <v>859151</v>
      </c>
      <c r="G43" s="61">
        <v>1300791</v>
      </c>
      <c r="H43" s="61">
        <v>1258086</v>
      </c>
      <c r="I43" s="61">
        <v>1440593</v>
      </c>
      <c r="J43" s="61">
        <v>1343321</v>
      </c>
      <c r="K43" s="61">
        <v>2202435</v>
      </c>
      <c r="L43" s="61">
        <v>1254661</v>
      </c>
      <c r="M43" s="61">
        <v>1448902</v>
      </c>
      <c r="N43" s="62">
        <v>1401063</v>
      </c>
      <c r="O43" s="66">
        <v>1129577</v>
      </c>
      <c r="P43" s="64">
        <v>794566</v>
      </c>
      <c r="Q43" s="65">
        <v>721679</v>
      </c>
      <c r="R43" s="75">
        <v>594696</v>
      </c>
      <c r="S43" s="75">
        <v>773489</v>
      </c>
      <c r="T43" s="75">
        <v>984564</v>
      </c>
      <c r="U43" s="76">
        <v>1120104</v>
      </c>
      <c r="V43" s="63">
        <v>852434</v>
      </c>
      <c r="W43" s="64">
        <v>1076136</v>
      </c>
      <c r="X43" s="66">
        <v>868228</v>
      </c>
      <c r="Y43" s="63">
        <v>1053189</v>
      </c>
    </row>
    <row r="44" spans="1:25" ht="18" customHeight="1" x14ac:dyDescent="0.2">
      <c r="A44" s="426" t="s">
        <v>154</v>
      </c>
      <c r="B44" s="428" t="s">
        <v>34</v>
      </c>
      <c r="C44" s="33" t="s">
        <v>53</v>
      </c>
      <c r="D44" s="53">
        <v>1673091</v>
      </c>
      <c r="E44" s="53">
        <v>1091593</v>
      </c>
      <c r="F44" s="54">
        <v>1297532</v>
      </c>
      <c r="G44" s="53">
        <v>1188782</v>
      </c>
      <c r="H44" s="53">
        <v>1625481</v>
      </c>
      <c r="I44" s="53">
        <v>1648134</v>
      </c>
      <c r="J44" s="53">
        <v>1796459</v>
      </c>
      <c r="K44" s="53">
        <v>2275730</v>
      </c>
      <c r="L44" s="53">
        <v>1579790</v>
      </c>
      <c r="M44" s="53">
        <v>1535934</v>
      </c>
      <c r="N44" s="54">
        <v>1576980</v>
      </c>
      <c r="O44" s="59">
        <v>1446695</v>
      </c>
      <c r="P44" s="56">
        <v>1207218</v>
      </c>
      <c r="Q44" s="57">
        <v>930533</v>
      </c>
      <c r="R44" s="72">
        <v>648084</v>
      </c>
      <c r="S44" s="72">
        <v>937364</v>
      </c>
      <c r="T44" s="72">
        <v>1279296</v>
      </c>
      <c r="U44" s="73">
        <v>1538286</v>
      </c>
      <c r="V44" s="55">
        <v>1165977</v>
      </c>
      <c r="W44" s="56">
        <v>1403607</v>
      </c>
      <c r="X44" s="59">
        <v>737688</v>
      </c>
      <c r="Y44" s="55">
        <v>1314254.2897174722</v>
      </c>
    </row>
    <row r="45" spans="1:25" ht="18" customHeight="1" x14ac:dyDescent="0.2">
      <c r="A45" s="427"/>
      <c r="B45" s="429"/>
      <c r="C45" s="60" t="s">
        <v>54</v>
      </c>
      <c r="D45" s="61">
        <v>1273931</v>
      </c>
      <c r="E45" s="61">
        <v>894606</v>
      </c>
      <c r="F45" s="62">
        <v>1035507</v>
      </c>
      <c r="G45" s="61">
        <v>1340467</v>
      </c>
      <c r="H45" s="61">
        <v>1311109</v>
      </c>
      <c r="I45" s="61">
        <v>1557756</v>
      </c>
      <c r="J45" s="61">
        <v>1347242</v>
      </c>
      <c r="K45" s="61">
        <v>2212589</v>
      </c>
      <c r="L45" s="61">
        <v>1256796</v>
      </c>
      <c r="M45" s="61">
        <v>1455375</v>
      </c>
      <c r="N45" s="62">
        <v>1438393</v>
      </c>
      <c r="O45" s="66">
        <v>1236556</v>
      </c>
      <c r="P45" s="64">
        <v>1113565</v>
      </c>
      <c r="Q45" s="65">
        <v>721679</v>
      </c>
      <c r="R45" s="75">
        <v>594696</v>
      </c>
      <c r="S45" s="75">
        <v>773489</v>
      </c>
      <c r="T45" s="75">
        <v>987122</v>
      </c>
      <c r="U45" s="76">
        <v>1121916</v>
      </c>
      <c r="V45" s="63">
        <v>976686</v>
      </c>
      <c r="W45" s="64">
        <v>1188384</v>
      </c>
      <c r="X45" s="66">
        <v>938947</v>
      </c>
      <c r="Y45" s="63">
        <v>1160853.0546623515</v>
      </c>
    </row>
    <row r="46" spans="1:25" ht="1.5" customHeight="1" x14ac:dyDescent="0.2">
      <c r="A46" s="2"/>
      <c r="B46" s="2"/>
      <c r="C46" s="109"/>
      <c r="D46" s="110"/>
      <c r="E46" s="110"/>
      <c r="F46" s="111"/>
      <c r="G46" s="110"/>
      <c r="H46" s="110"/>
      <c r="I46" s="110"/>
      <c r="J46" s="110"/>
      <c r="K46" s="110"/>
      <c r="L46" s="110"/>
      <c r="M46" s="110"/>
      <c r="N46" s="111"/>
      <c r="O46" s="110"/>
      <c r="P46" s="110"/>
      <c r="Q46" s="112"/>
      <c r="R46" s="110"/>
      <c r="S46" s="110"/>
      <c r="T46" s="110"/>
      <c r="U46" s="110"/>
      <c r="V46" s="110"/>
      <c r="W46" s="110"/>
      <c r="X46" s="110"/>
      <c r="Y46" s="110"/>
    </row>
    <row r="47" spans="1:25" ht="18" customHeight="1" x14ac:dyDescent="0.2">
      <c r="A47" s="426" t="s">
        <v>148</v>
      </c>
      <c r="B47" s="428" t="s">
        <v>46</v>
      </c>
      <c r="C47" s="33" t="s">
        <v>53</v>
      </c>
      <c r="D47" s="114">
        <v>0.20468770432625713</v>
      </c>
      <c r="E47" s="114">
        <v>0.48253416872408578</v>
      </c>
      <c r="F47" s="115">
        <v>0.38388046813227616</v>
      </c>
      <c r="G47" s="114">
        <v>0.44045575535692216</v>
      </c>
      <c r="H47" s="114">
        <v>0.2419884794450963</v>
      </c>
      <c r="I47" s="114">
        <v>0.21717879453124611</v>
      </c>
      <c r="J47" s="114">
        <v>0.15186627641443229</v>
      </c>
      <c r="K47" s="114">
        <v>-8.9659630808562277E-2</v>
      </c>
      <c r="L47" s="114">
        <v>0.24604047987283253</v>
      </c>
      <c r="M47" s="114">
        <v>0.25915295138636346</v>
      </c>
      <c r="N47" s="115">
        <v>0.25301440652662399</v>
      </c>
      <c r="O47" s="116">
        <v>0.31397267814378138</v>
      </c>
      <c r="P47" s="117">
        <v>0.43093375144780127</v>
      </c>
      <c r="Q47" s="118">
        <v>0.59070020867797024</v>
      </c>
      <c r="R47" s="119">
        <v>0.68484417775594819</v>
      </c>
      <c r="S47" s="119">
        <v>0.54277181882518244</v>
      </c>
      <c r="T47" s="119">
        <v>0.3957824700294153</v>
      </c>
      <c r="U47" s="120">
        <v>0.30350356676940293</v>
      </c>
      <c r="V47" s="121">
        <v>0.45786560524246039</v>
      </c>
      <c r="W47" s="117">
        <v>0.34000464244276479</v>
      </c>
      <c r="X47" s="116">
        <v>0.67781405548512885</v>
      </c>
      <c r="Y47" s="121">
        <v>0.38555668025915879</v>
      </c>
    </row>
    <row r="48" spans="1:25" ht="18" customHeight="1" thickBot="1" x14ac:dyDescent="0.25">
      <c r="A48" s="427"/>
      <c r="B48" s="429"/>
      <c r="C48" s="60" t="s">
        <v>54</v>
      </c>
      <c r="D48" s="122">
        <v>0.18936866535631058</v>
      </c>
      <c r="E48" s="122">
        <v>0.43735135691853316</v>
      </c>
      <c r="F48" s="123">
        <v>0.34552220080739465</v>
      </c>
      <c r="G48" s="122">
        <v>0.14475527652181108</v>
      </c>
      <c r="H48" s="122">
        <v>0.17050849980331911</v>
      </c>
      <c r="I48" s="122">
        <v>1.8991695101620288E-2</v>
      </c>
      <c r="J48" s="122">
        <v>0.13976303544565608</v>
      </c>
      <c r="K48" s="122">
        <v>-0.38827198563168802</v>
      </c>
      <c r="L48" s="122">
        <v>0.20961190125621509</v>
      </c>
      <c r="M48" s="122">
        <v>7.4564453721049903E-2</v>
      </c>
      <c r="N48" s="123">
        <v>9.0524909363090336E-2</v>
      </c>
      <c r="O48" s="124">
        <v>0.21855722805384367</v>
      </c>
      <c r="P48" s="125">
        <v>0.25283671436365074</v>
      </c>
      <c r="Q48" s="126">
        <v>0.56298971908337836</v>
      </c>
      <c r="R48" s="127">
        <v>0.62292498621015624</v>
      </c>
      <c r="S48" s="127">
        <v>0.49041609585065132</v>
      </c>
      <c r="T48" s="127">
        <v>0.35207259211897879</v>
      </c>
      <c r="U48" s="128">
        <v>0.25987220138568834</v>
      </c>
      <c r="V48" s="129">
        <v>0.36228368112911646</v>
      </c>
      <c r="W48" s="125">
        <v>0.2457504961668516</v>
      </c>
      <c r="X48" s="124">
        <v>0.47529819078656732</v>
      </c>
      <c r="Y48" s="129">
        <v>0.2714938554162839</v>
      </c>
    </row>
    <row r="49" spans="1:1" x14ac:dyDescent="0.2">
      <c r="A49" s="130" t="s">
        <v>150</v>
      </c>
    </row>
    <row r="50" spans="1:1" x14ac:dyDescent="0.2">
      <c r="A50" s="130" t="s">
        <v>155</v>
      </c>
    </row>
    <row r="51" spans="1:1" x14ac:dyDescent="0.2">
      <c r="A51" s="130" t="s">
        <v>149</v>
      </c>
    </row>
    <row r="52" spans="1:1" ht="18" customHeight="1" x14ac:dyDescent="0.2"/>
  </sheetData>
  <mergeCells count="45">
    <mergeCell ref="C2:C4"/>
    <mergeCell ref="D2:W2"/>
    <mergeCell ref="Y2:Y4"/>
    <mergeCell ref="D3:O3"/>
    <mergeCell ref="P3:V3"/>
    <mergeCell ref="W3:W4"/>
    <mergeCell ref="X3:X4"/>
    <mergeCell ref="A5:A6"/>
    <mergeCell ref="B5:B6"/>
    <mergeCell ref="A7:A8"/>
    <mergeCell ref="B7:B8"/>
    <mergeCell ref="A9:A10"/>
    <mergeCell ref="B9:B10"/>
    <mergeCell ref="A11:A12"/>
    <mergeCell ref="B11:B12"/>
    <mergeCell ref="A14:A15"/>
    <mergeCell ref="B14:B15"/>
    <mergeCell ref="A16:A17"/>
    <mergeCell ref="B16:B17"/>
    <mergeCell ref="A19:A20"/>
    <mergeCell ref="B19:B20"/>
    <mergeCell ref="A21:A22"/>
    <mergeCell ref="B21:B22"/>
    <mergeCell ref="A23:A24"/>
    <mergeCell ref="B23:B24"/>
    <mergeCell ref="A25:A26"/>
    <mergeCell ref="B25:B26"/>
    <mergeCell ref="A27:A28"/>
    <mergeCell ref="B27:B28"/>
    <mergeCell ref="A29:A30"/>
    <mergeCell ref="B29:B30"/>
    <mergeCell ref="A31:A32"/>
    <mergeCell ref="B31:B32"/>
    <mergeCell ref="A34:A35"/>
    <mergeCell ref="B34:B35"/>
    <mergeCell ref="A36:A37"/>
    <mergeCell ref="B36:B37"/>
    <mergeCell ref="A47:A48"/>
    <mergeCell ref="B47:B48"/>
    <mergeCell ref="A39:A40"/>
    <mergeCell ref="B39:B40"/>
    <mergeCell ref="A42:A43"/>
    <mergeCell ref="B42:B43"/>
    <mergeCell ref="A44:A45"/>
    <mergeCell ref="B44:B45"/>
  </mergeCells>
  <printOptions horizontalCentered="1" verticalCentered="1"/>
  <pageMargins left="0.19685039370078741" right="0.19685039370078741" top="0.19685039370078741" bottom="0.19685039370078741" header="0.51181102362204722" footer="0.19685039370078741"/>
  <pageSetup paperSize="8" scale="6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27124-0479-41BD-AE8B-9C219B819F12}">
  <sheetPr>
    <tabColor theme="0" tint="-0.249977111117893"/>
    <pageSetUpPr fitToPage="1"/>
  </sheetPr>
  <dimension ref="A1:Z52"/>
  <sheetViews>
    <sheetView showGridLines="0" zoomScaleNormal="100" workbookViewId="0">
      <pane xSplit="3" ySplit="4" topLeftCell="D5" activePane="bottomRight" state="frozen"/>
      <selection activeCell="A49" sqref="A49"/>
      <selection pane="topRight" activeCell="A49" sqref="A49"/>
      <selection pane="bottomLeft" activeCell="A49" sqref="A49"/>
      <selection pane="bottomRight" activeCell="D5" sqref="D5"/>
    </sheetView>
  </sheetViews>
  <sheetFormatPr defaultColWidth="9.140625" defaultRowHeight="12.75" x14ac:dyDescent="0.2"/>
  <cols>
    <col min="1" max="1" width="24.5703125" style="3" customWidth="1"/>
    <col min="2" max="2" width="10.28515625" style="3" customWidth="1"/>
    <col min="3" max="3" width="9.42578125" style="3" customWidth="1"/>
    <col min="4" max="14" width="12.7109375" style="3" customWidth="1"/>
    <col min="15" max="15" width="13.140625" style="3" customWidth="1"/>
    <col min="16" max="25" width="12.7109375" style="3" customWidth="1"/>
    <col min="26" max="26" width="2.7109375" style="3" customWidth="1"/>
    <col min="27" max="16384" width="9.140625" style="3"/>
  </cols>
  <sheetData>
    <row r="1" spans="1:26" ht="26.25" x14ac:dyDescent="0.4">
      <c r="A1" s="1" t="s">
        <v>47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W1" s="4"/>
      <c r="X1" s="4"/>
      <c r="Y1" s="2"/>
      <c r="Z1" s="131"/>
    </row>
    <row r="2" spans="1:26" ht="18" customHeight="1" x14ac:dyDescent="0.2">
      <c r="A2" s="5"/>
      <c r="B2" s="6"/>
      <c r="C2" s="438" t="s">
        <v>1</v>
      </c>
      <c r="D2" s="441" t="s">
        <v>2</v>
      </c>
      <c r="E2" s="442"/>
      <c r="F2" s="442"/>
      <c r="G2" s="442"/>
      <c r="H2" s="442"/>
      <c r="I2" s="442"/>
      <c r="J2" s="442"/>
      <c r="K2" s="442"/>
      <c r="L2" s="442"/>
      <c r="M2" s="442"/>
      <c r="N2" s="442"/>
      <c r="O2" s="442"/>
      <c r="P2" s="442"/>
      <c r="Q2" s="442"/>
      <c r="R2" s="442"/>
      <c r="S2" s="442"/>
      <c r="T2" s="442"/>
      <c r="U2" s="442"/>
      <c r="V2" s="442"/>
      <c r="W2" s="443"/>
      <c r="X2" s="7"/>
      <c r="Y2" s="444" t="s">
        <v>57</v>
      </c>
      <c r="Z2" s="131"/>
    </row>
    <row r="3" spans="1:26" ht="18" customHeight="1" thickBot="1" x14ac:dyDescent="0.25">
      <c r="A3" s="8"/>
      <c r="B3" s="9"/>
      <c r="C3" s="439"/>
      <c r="D3" s="441" t="s">
        <v>3</v>
      </c>
      <c r="E3" s="442"/>
      <c r="F3" s="442"/>
      <c r="G3" s="442"/>
      <c r="H3" s="442"/>
      <c r="I3" s="442"/>
      <c r="J3" s="442"/>
      <c r="K3" s="442"/>
      <c r="L3" s="442"/>
      <c r="M3" s="442"/>
      <c r="N3" s="442"/>
      <c r="O3" s="443"/>
      <c r="P3" s="447" t="s">
        <v>4</v>
      </c>
      <c r="Q3" s="448"/>
      <c r="R3" s="448"/>
      <c r="S3" s="448"/>
      <c r="T3" s="448"/>
      <c r="U3" s="448"/>
      <c r="V3" s="449"/>
      <c r="W3" s="450" t="s">
        <v>5</v>
      </c>
      <c r="X3" s="452" t="s">
        <v>6</v>
      </c>
      <c r="Y3" s="445"/>
      <c r="Z3" s="131"/>
    </row>
    <row r="4" spans="1:26" ht="36" x14ac:dyDescent="0.2">
      <c r="A4" s="10"/>
      <c r="B4" s="11"/>
      <c r="C4" s="440"/>
      <c r="D4" s="12" t="s">
        <v>7</v>
      </c>
      <c r="E4" s="12" t="s">
        <v>8</v>
      </c>
      <c r="F4" s="13" t="s">
        <v>9</v>
      </c>
      <c r="G4" s="12" t="s">
        <v>10</v>
      </c>
      <c r="H4" s="12" t="s">
        <v>11</v>
      </c>
      <c r="I4" s="12" t="s">
        <v>12</v>
      </c>
      <c r="J4" s="12" t="s">
        <v>13</v>
      </c>
      <c r="K4" s="12" t="s">
        <v>14</v>
      </c>
      <c r="L4" s="12" t="s">
        <v>15</v>
      </c>
      <c r="M4" s="12" t="s">
        <v>16</v>
      </c>
      <c r="N4" s="13" t="s">
        <v>17</v>
      </c>
      <c r="O4" s="14" t="s">
        <v>18</v>
      </c>
      <c r="P4" s="15" t="s">
        <v>19</v>
      </c>
      <c r="Q4" s="15" t="s">
        <v>20</v>
      </c>
      <c r="R4" s="12" t="s">
        <v>21</v>
      </c>
      <c r="S4" s="12" t="s">
        <v>22</v>
      </c>
      <c r="T4" s="12" t="s">
        <v>23</v>
      </c>
      <c r="U4" s="12" t="s">
        <v>24</v>
      </c>
      <c r="V4" s="16" t="s">
        <v>25</v>
      </c>
      <c r="W4" s="451"/>
      <c r="X4" s="453"/>
      <c r="Y4" s="446"/>
      <c r="Z4" s="131"/>
    </row>
    <row r="5" spans="1:26" ht="18" customHeight="1" x14ac:dyDescent="0.2">
      <c r="A5" s="435" t="s">
        <v>26</v>
      </c>
      <c r="B5" s="436" t="s">
        <v>27</v>
      </c>
      <c r="C5" s="17" t="s">
        <v>53</v>
      </c>
      <c r="D5" s="18">
        <v>825</v>
      </c>
      <c r="E5" s="18">
        <v>987</v>
      </c>
      <c r="F5" s="19">
        <v>1812</v>
      </c>
      <c r="G5" s="18">
        <v>856</v>
      </c>
      <c r="H5" s="18">
        <v>489</v>
      </c>
      <c r="I5" s="18">
        <v>945</v>
      </c>
      <c r="J5" s="18">
        <v>415</v>
      </c>
      <c r="K5" s="18">
        <v>447</v>
      </c>
      <c r="L5" s="18">
        <v>573</v>
      </c>
      <c r="M5" s="18">
        <v>458</v>
      </c>
      <c r="N5" s="19">
        <v>4183</v>
      </c>
      <c r="O5" s="20">
        <v>5995</v>
      </c>
      <c r="P5" s="21">
        <v>27552</v>
      </c>
      <c r="Q5" s="22">
        <v>5836</v>
      </c>
      <c r="R5" s="23">
        <v>4112</v>
      </c>
      <c r="S5" s="23">
        <v>4079</v>
      </c>
      <c r="T5" s="23">
        <v>3387</v>
      </c>
      <c r="U5" s="23">
        <v>1618</v>
      </c>
      <c r="V5" s="20">
        <v>46584</v>
      </c>
      <c r="W5" s="24">
        <v>52579</v>
      </c>
      <c r="X5" s="25">
        <v>4102</v>
      </c>
      <c r="Y5" s="20">
        <v>56681</v>
      </c>
      <c r="Z5" s="131"/>
    </row>
    <row r="6" spans="1:26" ht="18" customHeight="1" x14ac:dyDescent="0.2">
      <c r="A6" s="431"/>
      <c r="B6" s="437"/>
      <c r="C6" s="26" t="s">
        <v>54</v>
      </c>
      <c r="D6" s="27">
        <v>830</v>
      </c>
      <c r="E6" s="27">
        <v>1015</v>
      </c>
      <c r="F6" s="28">
        <v>1845</v>
      </c>
      <c r="G6" s="27">
        <v>743</v>
      </c>
      <c r="H6" s="27">
        <v>494</v>
      </c>
      <c r="I6" s="27">
        <v>818</v>
      </c>
      <c r="J6" s="27">
        <v>412</v>
      </c>
      <c r="K6" s="27">
        <v>432</v>
      </c>
      <c r="L6" s="27">
        <v>599</v>
      </c>
      <c r="M6" s="27">
        <v>468</v>
      </c>
      <c r="N6" s="28">
        <v>3966</v>
      </c>
      <c r="O6" s="29">
        <v>5811</v>
      </c>
      <c r="P6" s="30">
        <v>25423</v>
      </c>
      <c r="Q6" s="31">
        <v>6459</v>
      </c>
      <c r="R6" s="27">
        <v>4313</v>
      </c>
      <c r="S6" s="27">
        <v>4046</v>
      </c>
      <c r="T6" s="27">
        <v>4285</v>
      </c>
      <c r="U6" s="27">
        <v>1614</v>
      </c>
      <c r="V6" s="29">
        <v>46140</v>
      </c>
      <c r="W6" s="30">
        <v>51951</v>
      </c>
      <c r="X6" s="32">
        <v>4177</v>
      </c>
      <c r="Y6" s="29">
        <v>56128</v>
      </c>
    </row>
    <row r="7" spans="1:26" ht="18" customHeight="1" x14ac:dyDescent="0.2">
      <c r="A7" s="430" t="s">
        <v>28</v>
      </c>
      <c r="B7" s="428" t="s">
        <v>48</v>
      </c>
      <c r="C7" s="33" t="s">
        <v>53</v>
      </c>
      <c r="D7" s="39">
        <v>0.20200000000000001</v>
      </c>
      <c r="E7" s="39">
        <v>0.311</v>
      </c>
      <c r="F7" s="132">
        <v>0.26200000000000001</v>
      </c>
      <c r="G7" s="39">
        <v>0.14899999999999999</v>
      </c>
      <c r="H7" s="39">
        <v>0.16700000000000001</v>
      </c>
      <c r="I7" s="39">
        <v>9.7000000000000003E-2</v>
      </c>
      <c r="J7" s="39">
        <v>0.108</v>
      </c>
      <c r="K7" s="39">
        <v>0.10100000000000001</v>
      </c>
      <c r="L7" s="39">
        <v>0.17899999999999999</v>
      </c>
      <c r="M7" s="39">
        <v>0.11</v>
      </c>
      <c r="N7" s="132">
        <v>0.13</v>
      </c>
      <c r="O7" s="133">
        <v>0.17</v>
      </c>
      <c r="P7" s="37">
        <v>3.0000000000000001E-3</v>
      </c>
      <c r="Q7" s="38">
        <v>4.0000000000000001E-3</v>
      </c>
      <c r="R7" s="39">
        <v>5.0000000000000001E-3</v>
      </c>
      <c r="S7" s="39">
        <v>4.0000000000000001E-3</v>
      </c>
      <c r="T7" s="39">
        <v>0.01</v>
      </c>
      <c r="U7" s="39">
        <v>2.1999999999999999E-2</v>
      </c>
      <c r="V7" s="133">
        <v>5.0000000000000001E-3</v>
      </c>
      <c r="W7" s="37">
        <v>2.4E-2</v>
      </c>
      <c r="X7" s="134">
        <v>4.5999999999999999E-2</v>
      </c>
      <c r="Y7" s="135">
        <v>2.5000000000000001E-2</v>
      </c>
    </row>
    <row r="8" spans="1:26" ht="18" customHeight="1" x14ac:dyDescent="0.2">
      <c r="A8" s="427"/>
      <c r="B8" s="429"/>
      <c r="C8" s="43" t="s">
        <v>54</v>
      </c>
      <c r="D8" s="49">
        <v>0.24</v>
      </c>
      <c r="E8" s="49">
        <v>0.32800000000000001</v>
      </c>
      <c r="F8" s="136">
        <v>0.28799999999999998</v>
      </c>
      <c r="G8" s="49">
        <v>0.125</v>
      </c>
      <c r="H8" s="49">
        <v>0.17799999999999999</v>
      </c>
      <c r="I8" s="49">
        <v>0.107</v>
      </c>
      <c r="J8" s="49">
        <v>0.128</v>
      </c>
      <c r="K8" s="49">
        <v>0.10299999999999999</v>
      </c>
      <c r="L8" s="49">
        <v>0.19500000000000001</v>
      </c>
      <c r="M8" s="49">
        <v>0.10199999999999999</v>
      </c>
      <c r="N8" s="136">
        <v>0.13400000000000001</v>
      </c>
      <c r="O8" s="137">
        <v>0.183</v>
      </c>
      <c r="P8" s="47">
        <v>4.0000000000000001E-3</v>
      </c>
      <c r="Q8" s="48">
        <v>5.0000000000000001E-3</v>
      </c>
      <c r="R8" s="49">
        <v>5.0000000000000001E-3</v>
      </c>
      <c r="S8" s="49">
        <v>5.0000000000000001E-3</v>
      </c>
      <c r="T8" s="49">
        <v>1.0999999999999999E-2</v>
      </c>
      <c r="U8" s="49">
        <v>2.5000000000000001E-2</v>
      </c>
      <c r="V8" s="137">
        <v>5.0000000000000001E-3</v>
      </c>
      <c r="W8" s="47">
        <v>2.5000000000000001E-2</v>
      </c>
      <c r="X8" s="138">
        <v>3.9E-2</v>
      </c>
      <c r="Y8" s="139">
        <v>2.5999999999999999E-2</v>
      </c>
      <c r="Z8" s="140"/>
    </row>
    <row r="9" spans="1:26" ht="18" customHeight="1" x14ac:dyDescent="0.2">
      <c r="A9" s="430" t="s">
        <v>30</v>
      </c>
      <c r="B9" s="428" t="s">
        <v>49</v>
      </c>
      <c r="C9" s="33" t="s">
        <v>53</v>
      </c>
      <c r="D9" s="53">
        <v>166605</v>
      </c>
      <c r="E9" s="53">
        <v>307392</v>
      </c>
      <c r="F9" s="54">
        <v>473997</v>
      </c>
      <c r="G9" s="53">
        <v>127864</v>
      </c>
      <c r="H9" s="53">
        <v>81694</v>
      </c>
      <c r="I9" s="53">
        <v>91662</v>
      </c>
      <c r="J9" s="53">
        <v>44979</v>
      </c>
      <c r="K9" s="53">
        <v>45301</v>
      </c>
      <c r="L9" s="53">
        <v>102818</v>
      </c>
      <c r="M9" s="53">
        <v>50219</v>
      </c>
      <c r="N9" s="54">
        <v>544537</v>
      </c>
      <c r="O9" s="55">
        <v>1018534</v>
      </c>
      <c r="P9" s="56">
        <v>86164</v>
      </c>
      <c r="Q9" s="57">
        <v>25078</v>
      </c>
      <c r="R9" s="53">
        <v>21670</v>
      </c>
      <c r="S9" s="53">
        <v>18198</v>
      </c>
      <c r="T9" s="53">
        <v>34434</v>
      </c>
      <c r="U9" s="53">
        <v>35655</v>
      </c>
      <c r="V9" s="55">
        <v>221199</v>
      </c>
      <c r="W9" s="58">
        <v>1239733</v>
      </c>
      <c r="X9" s="59">
        <v>189818</v>
      </c>
      <c r="Y9" s="55">
        <v>1429551</v>
      </c>
    </row>
    <row r="10" spans="1:26" ht="18" customHeight="1" x14ac:dyDescent="0.2">
      <c r="A10" s="427"/>
      <c r="B10" s="429"/>
      <c r="C10" s="43" t="s">
        <v>54</v>
      </c>
      <c r="D10" s="27">
        <v>198820</v>
      </c>
      <c r="E10" s="27">
        <v>333402</v>
      </c>
      <c r="F10" s="28">
        <v>532222</v>
      </c>
      <c r="G10" s="27">
        <v>93237</v>
      </c>
      <c r="H10" s="27">
        <v>88061</v>
      </c>
      <c r="I10" s="27">
        <v>87450</v>
      </c>
      <c r="J10" s="27">
        <v>52534</v>
      </c>
      <c r="K10" s="27">
        <v>44593</v>
      </c>
      <c r="L10" s="27">
        <v>116675</v>
      </c>
      <c r="M10" s="27">
        <v>47519</v>
      </c>
      <c r="N10" s="28">
        <v>530069</v>
      </c>
      <c r="O10" s="29">
        <v>1062291</v>
      </c>
      <c r="P10" s="30">
        <v>96323</v>
      </c>
      <c r="Q10" s="31">
        <v>30673</v>
      </c>
      <c r="R10" s="27">
        <v>20770</v>
      </c>
      <c r="S10" s="27">
        <v>18261</v>
      </c>
      <c r="T10" s="27">
        <v>47422</v>
      </c>
      <c r="U10" s="27">
        <v>39738</v>
      </c>
      <c r="V10" s="29">
        <v>253187</v>
      </c>
      <c r="W10" s="30">
        <v>1315478</v>
      </c>
      <c r="X10" s="32">
        <v>164193</v>
      </c>
      <c r="Y10" s="29">
        <v>1479671</v>
      </c>
    </row>
    <row r="11" spans="1:26" ht="18" customHeight="1" x14ac:dyDescent="0.2">
      <c r="A11" s="430" t="s">
        <v>32</v>
      </c>
      <c r="B11" s="428" t="s">
        <v>49</v>
      </c>
      <c r="C11" s="33" t="s">
        <v>53</v>
      </c>
      <c r="D11" s="53">
        <v>167537</v>
      </c>
      <c r="E11" s="53">
        <v>305528</v>
      </c>
      <c r="F11" s="54">
        <v>473065</v>
      </c>
      <c r="G11" s="53">
        <v>128153</v>
      </c>
      <c r="H11" s="53">
        <v>81437</v>
      </c>
      <c r="I11" s="53">
        <v>90505</v>
      </c>
      <c r="J11" s="53">
        <v>44948</v>
      </c>
      <c r="K11" s="53">
        <v>44755</v>
      </c>
      <c r="L11" s="53">
        <v>101563</v>
      </c>
      <c r="M11" s="53">
        <v>50251</v>
      </c>
      <c r="N11" s="54">
        <v>541612</v>
      </c>
      <c r="O11" s="55">
        <v>1014677</v>
      </c>
      <c r="P11" s="56">
        <v>85843</v>
      </c>
      <c r="Q11" s="57">
        <v>25078</v>
      </c>
      <c r="R11" s="53">
        <v>21476</v>
      </c>
      <c r="S11" s="53">
        <v>18036</v>
      </c>
      <c r="T11" s="53">
        <v>34561</v>
      </c>
      <c r="U11" s="53">
        <v>36781</v>
      </c>
      <c r="V11" s="55">
        <v>221775</v>
      </c>
      <c r="W11" s="58">
        <v>1236452</v>
      </c>
      <c r="X11" s="59">
        <v>191619</v>
      </c>
      <c r="Y11" s="55">
        <v>1428071</v>
      </c>
    </row>
    <row r="12" spans="1:26" ht="18" customHeight="1" x14ac:dyDescent="0.2">
      <c r="A12" s="427"/>
      <c r="B12" s="429"/>
      <c r="C12" s="60" t="s">
        <v>54</v>
      </c>
      <c r="D12" s="61">
        <v>198627</v>
      </c>
      <c r="E12" s="61">
        <v>336104</v>
      </c>
      <c r="F12" s="62">
        <v>534731</v>
      </c>
      <c r="G12" s="61">
        <v>93397</v>
      </c>
      <c r="H12" s="61">
        <v>87997</v>
      </c>
      <c r="I12" s="61">
        <v>87772</v>
      </c>
      <c r="J12" s="61">
        <v>52695</v>
      </c>
      <c r="K12" s="61">
        <v>45492</v>
      </c>
      <c r="L12" s="61">
        <v>117607</v>
      </c>
      <c r="M12" s="61">
        <v>47679</v>
      </c>
      <c r="N12" s="62">
        <v>532639</v>
      </c>
      <c r="O12" s="63">
        <v>1067370</v>
      </c>
      <c r="P12" s="64">
        <v>98284</v>
      </c>
      <c r="Q12" s="65">
        <v>30865</v>
      </c>
      <c r="R12" s="61">
        <v>21059</v>
      </c>
      <c r="S12" s="61">
        <v>18004</v>
      </c>
      <c r="T12" s="61">
        <v>46875</v>
      </c>
      <c r="U12" s="61">
        <v>38774</v>
      </c>
      <c r="V12" s="63">
        <v>253861</v>
      </c>
      <c r="W12" s="64">
        <v>1321231</v>
      </c>
      <c r="X12" s="66">
        <v>163905</v>
      </c>
      <c r="Y12" s="63">
        <v>1485136</v>
      </c>
    </row>
    <row r="13" spans="1:26" ht="1.5" customHeight="1" x14ac:dyDescent="0.2">
      <c r="A13" s="2"/>
      <c r="B13" s="67"/>
      <c r="C13" s="68"/>
      <c r="D13" s="69"/>
      <c r="E13" s="69"/>
      <c r="F13" s="70"/>
      <c r="G13" s="69"/>
      <c r="H13" s="69"/>
      <c r="I13" s="69"/>
      <c r="J13" s="69"/>
      <c r="K13" s="69"/>
      <c r="L13" s="69"/>
      <c r="M13" s="69"/>
      <c r="N13" s="70"/>
      <c r="O13" s="69"/>
      <c r="P13" s="69"/>
      <c r="Q13" s="71"/>
      <c r="R13" s="69"/>
      <c r="S13" s="69"/>
      <c r="T13" s="69"/>
      <c r="U13" s="69"/>
      <c r="V13" s="69"/>
      <c r="W13" s="69"/>
      <c r="X13" s="69"/>
      <c r="Y13" s="69"/>
    </row>
    <row r="14" spans="1:26" ht="18" customHeight="1" x14ac:dyDescent="0.2">
      <c r="A14" s="430" t="s">
        <v>33</v>
      </c>
      <c r="B14" s="428" t="s">
        <v>50</v>
      </c>
      <c r="C14" s="33" t="s">
        <v>53</v>
      </c>
      <c r="D14" s="53">
        <v>3808</v>
      </c>
      <c r="E14" s="53">
        <v>3793</v>
      </c>
      <c r="F14" s="54">
        <v>3798</v>
      </c>
      <c r="G14" s="53">
        <v>3854</v>
      </c>
      <c r="H14" s="53">
        <v>3774</v>
      </c>
      <c r="I14" s="53">
        <v>3816</v>
      </c>
      <c r="J14" s="53">
        <v>3784</v>
      </c>
      <c r="K14" s="53">
        <v>3790</v>
      </c>
      <c r="L14" s="53">
        <v>3769</v>
      </c>
      <c r="M14" s="53">
        <v>3807</v>
      </c>
      <c r="N14" s="54">
        <v>3804</v>
      </c>
      <c r="O14" s="55">
        <v>3801</v>
      </c>
      <c r="P14" s="56">
        <v>3798</v>
      </c>
      <c r="Q14" s="57">
        <v>4203</v>
      </c>
      <c r="R14" s="72">
        <v>3806</v>
      </c>
      <c r="S14" s="72">
        <v>3799</v>
      </c>
      <c r="T14" s="72">
        <v>3802</v>
      </c>
      <c r="U14" s="73">
        <v>3775</v>
      </c>
      <c r="V14" s="55">
        <v>3841</v>
      </c>
      <c r="W14" s="56">
        <v>3809</v>
      </c>
      <c r="X14" s="59">
        <v>3830</v>
      </c>
      <c r="Y14" s="55">
        <v>3811</v>
      </c>
    </row>
    <row r="15" spans="1:26" ht="18" customHeight="1" x14ac:dyDescent="0.2">
      <c r="A15" s="427"/>
      <c r="B15" s="429"/>
      <c r="C15" s="60" t="s">
        <v>54</v>
      </c>
      <c r="D15" s="61">
        <v>2622</v>
      </c>
      <c r="E15" s="61">
        <v>2635</v>
      </c>
      <c r="F15" s="74">
        <v>2630</v>
      </c>
      <c r="G15" s="61">
        <v>2623</v>
      </c>
      <c r="H15" s="61">
        <v>2650</v>
      </c>
      <c r="I15" s="61">
        <v>2609</v>
      </c>
      <c r="J15" s="61">
        <v>2597</v>
      </c>
      <c r="K15" s="61">
        <v>2617</v>
      </c>
      <c r="L15" s="61">
        <v>2620</v>
      </c>
      <c r="M15" s="61">
        <v>2593</v>
      </c>
      <c r="N15" s="74">
        <v>2619</v>
      </c>
      <c r="O15" s="63">
        <v>2624</v>
      </c>
      <c r="P15" s="64">
        <v>2450</v>
      </c>
      <c r="Q15" s="65">
        <v>2802</v>
      </c>
      <c r="R15" s="75">
        <v>2651</v>
      </c>
      <c r="S15" s="75">
        <v>2635</v>
      </c>
      <c r="T15" s="75">
        <v>2595</v>
      </c>
      <c r="U15" s="76">
        <v>2617</v>
      </c>
      <c r="V15" s="63">
        <v>2575</v>
      </c>
      <c r="W15" s="64">
        <v>2615</v>
      </c>
      <c r="X15" s="66">
        <v>2663</v>
      </c>
      <c r="Y15" s="77">
        <v>2620</v>
      </c>
    </row>
    <row r="16" spans="1:26" ht="18" customHeight="1" x14ac:dyDescent="0.2">
      <c r="A16" s="430" t="s">
        <v>35</v>
      </c>
      <c r="B16" s="428" t="s">
        <v>51</v>
      </c>
      <c r="C16" s="33" t="s">
        <v>53</v>
      </c>
      <c r="D16" s="53">
        <v>637940</v>
      </c>
      <c r="E16" s="53">
        <v>1158742</v>
      </c>
      <c r="F16" s="54">
        <v>1796682</v>
      </c>
      <c r="G16" s="53">
        <v>493958</v>
      </c>
      <c r="H16" s="53">
        <v>307358</v>
      </c>
      <c r="I16" s="53">
        <v>345402</v>
      </c>
      <c r="J16" s="53">
        <v>170082</v>
      </c>
      <c r="K16" s="53">
        <v>169616</v>
      </c>
      <c r="L16" s="53">
        <v>382746</v>
      </c>
      <c r="M16" s="53">
        <v>191298</v>
      </c>
      <c r="N16" s="54">
        <v>2060460</v>
      </c>
      <c r="O16" s="55">
        <v>3857142</v>
      </c>
      <c r="P16" s="56">
        <v>326031</v>
      </c>
      <c r="Q16" s="57">
        <v>105404</v>
      </c>
      <c r="R16" s="72">
        <v>81729</v>
      </c>
      <c r="S16" s="72">
        <v>68518</v>
      </c>
      <c r="T16" s="72">
        <v>131415</v>
      </c>
      <c r="U16" s="73">
        <v>138831</v>
      </c>
      <c r="V16" s="55">
        <v>851928</v>
      </c>
      <c r="W16" s="58">
        <v>4709070</v>
      </c>
      <c r="X16" s="59">
        <v>733969</v>
      </c>
      <c r="Y16" s="55">
        <v>5443039</v>
      </c>
    </row>
    <row r="17" spans="1:25" ht="18" customHeight="1" x14ac:dyDescent="0.2">
      <c r="A17" s="427"/>
      <c r="B17" s="429"/>
      <c r="C17" s="60" t="s">
        <v>54</v>
      </c>
      <c r="D17" s="61">
        <v>520838</v>
      </c>
      <c r="E17" s="61">
        <v>885674</v>
      </c>
      <c r="F17" s="62">
        <v>1406512</v>
      </c>
      <c r="G17" s="61">
        <v>244943</v>
      </c>
      <c r="H17" s="61">
        <v>233154</v>
      </c>
      <c r="I17" s="61">
        <v>229038</v>
      </c>
      <c r="J17" s="61">
        <v>136836</v>
      </c>
      <c r="K17" s="61">
        <v>119058</v>
      </c>
      <c r="L17" s="61">
        <v>308116</v>
      </c>
      <c r="M17" s="61">
        <v>123640</v>
      </c>
      <c r="N17" s="62">
        <v>1394785</v>
      </c>
      <c r="O17" s="63">
        <v>2801297</v>
      </c>
      <c r="P17" s="64">
        <v>245567.03780371591</v>
      </c>
      <c r="Q17" s="65">
        <v>86497</v>
      </c>
      <c r="R17" s="75">
        <v>55823</v>
      </c>
      <c r="S17" s="75">
        <v>47446</v>
      </c>
      <c r="T17" s="75">
        <v>121646</v>
      </c>
      <c r="U17" s="76">
        <v>101470</v>
      </c>
      <c r="V17" s="63">
        <v>658449.03780371591</v>
      </c>
      <c r="W17" s="64">
        <v>3459746.037803716</v>
      </c>
      <c r="X17" s="66">
        <v>436413</v>
      </c>
      <c r="Y17" s="63">
        <v>3896159.037803716</v>
      </c>
    </row>
    <row r="18" spans="1:25" ht="1.5" customHeight="1" x14ac:dyDescent="0.2">
      <c r="A18" s="2"/>
      <c r="B18" s="67"/>
      <c r="C18" s="68"/>
      <c r="D18" s="69"/>
      <c r="E18" s="69"/>
      <c r="F18" s="70"/>
      <c r="G18" s="69"/>
      <c r="H18" s="69"/>
      <c r="I18" s="69"/>
      <c r="J18" s="69"/>
      <c r="K18" s="69"/>
      <c r="L18" s="69"/>
      <c r="M18" s="69"/>
      <c r="N18" s="70"/>
      <c r="O18" s="69"/>
      <c r="P18" s="69"/>
      <c r="Q18" s="71"/>
      <c r="R18" s="69"/>
      <c r="S18" s="69"/>
      <c r="T18" s="69"/>
      <c r="U18" s="69"/>
      <c r="V18" s="69"/>
      <c r="W18" s="69"/>
      <c r="X18" s="69"/>
      <c r="Y18" s="69"/>
    </row>
    <row r="19" spans="1:25" ht="18" customHeight="1" x14ac:dyDescent="0.2">
      <c r="A19" s="432" t="s">
        <v>145</v>
      </c>
      <c r="B19" s="428" t="s">
        <v>51</v>
      </c>
      <c r="C19" s="33" t="s">
        <v>53</v>
      </c>
      <c r="D19" s="53">
        <v>366478</v>
      </c>
      <c r="E19" s="53">
        <v>472559</v>
      </c>
      <c r="F19" s="54">
        <v>839037</v>
      </c>
      <c r="G19" s="53">
        <v>226760</v>
      </c>
      <c r="H19" s="53">
        <v>196838</v>
      </c>
      <c r="I19" s="53">
        <v>205777</v>
      </c>
      <c r="J19" s="53">
        <v>124743</v>
      </c>
      <c r="K19" s="53">
        <v>161007</v>
      </c>
      <c r="L19" s="53">
        <v>266583</v>
      </c>
      <c r="M19" s="53">
        <v>136452</v>
      </c>
      <c r="N19" s="54">
        <v>1318160</v>
      </c>
      <c r="O19" s="55">
        <v>2157197</v>
      </c>
      <c r="P19" s="56">
        <v>145611</v>
      </c>
      <c r="Q19" s="57">
        <v>37854</v>
      </c>
      <c r="R19" s="72">
        <v>21361</v>
      </c>
      <c r="S19" s="72">
        <v>23006</v>
      </c>
      <c r="T19" s="72">
        <v>76222</v>
      </c>
      <c r="U19" s="73">
        <v>74535</v>
      </c>
      <c r="V19" s="55">
        <v>378589</v>
      </c>
      <c r="W19" s="58">
        <v>2535786</v>
      </c>
      <c r="X19" s="59">
        <v>74822</v>
      </c>
      <c r="Y19" s="55">
        <v>2610608</v>
      </c>
    </row>
    <row r="20" spans="1:25" ht="18" customHeight="1" x14ac:dyDescent="0.2">
      <c r="A20" s="433"/>
      <c r="B20" s="437"/>
      <c r="C20" s="43" t="s">
        <v>54</v>
      </c>
      <c r="D20" s="27">
        <v>288506</v>
      </c>
      <c r="E20" s="27">
        <v>385771</v>
      </c>
      <c r="F20" s="28">
        <v>674277</v>
      </c>
      <c r="G20" s="27">
        <v>171200</v>
      </c>
      <c r="H20" s="27">
        <v>162005</v>
      </c>
      <c r="I20" s="27">
        <v>174333</v>
      </c>
      <c r="J20" s="27">
        <v>102842</v>
      </c>
      <c r="K20" s="27">
        <v>138255</v>
      </c>
      <c r="L20" s="27">
        <v>218154</v>
      </c>
      <c r="M20" s="27">
        <v>108310</v>
      </c>
      <c r="N20" s="28">
        <v>1075099</v>
      </c>
      <c r="O20" s="29">
        <v>1749376</v>
      </c>
      <c r="P20" s="30">
        <v>121480</v>
      </c>
      <c r="Q20" s="31">
        <v>31426</v>
      </c>
      <c r="R20" s="78">
        <v>19955</v>
      </c>
      <c r="S20" s="78">
        <v>21523</v>
      </c>
      <c r="T20" s="78">
        <v>78799</v>
      </c>
      <c r="U20" s="79">
        <v>65975</v>
      </c>
      <c r="V20" s="29">
        <v>339158</v>
      </c>
      <c r="W20" s="30">
        <v>2088534</v>
      </c>
      <c r="X20" s="32">
        <v>129102</v>
      </c>
      <c r="Y20" s="29">
        <v>2217636</v>
      </c>
    </row>
    <row r="21" spans="1:25" ht="18" customHeight="1" x14ac:dyDescent="0.2">
      <c r="A21" s="434" t="s">
        <v>38</v>
      </c>
      <c r="B21" s="428" t="s">
        <v>51</v>
      </c>
      <c r="C21" s="33" t="s">
        <v>53</v>
      </c>
      <c r="D21" s="53">
        <v>-4937</v>
      </c>
      <c r="E21" s="53">
        <v>-7810</v>
      </c>
      <c r="F21" s="54">
        <v>-12747</v>
      </c>
      <c r="G21" s="53">
        <v>-3259</v>
      </c>
      <c r="H21" s="53">
        <v>911</v>
      </c>
      <c r="I21" s="53">
        <v>-3073</v>
      </c>
      <c r="J21" s="53">
        <v>-70</v>
      </c>
      <c r="K21" s="53">
        <v>-1809</v>
      </c>
      <c r="L21" s="53">
        <v>-2298</v>
      </c>
      <c r="M21" s="53">
        <v>-1000</v>
      </c>
      <c r="N21" s="54">
        <v>-10598</v>
      </c>
      <c r="O21" s="55">
        <v>-23345</v>
      </c>
      <c r="P21" s="56">
        <v>-1505</v>
      </c>
      <c r="Q21" s="57">
        <v>-233</v>
      </c>
      <c r="R21" s="72">
        <v>-178</v>
      </c>
      <c r="S21" s="72">
        <v>-194</v>
      </c>
      <c r="T21" s="72">
        <v>143</v>
      </c>
      <c r="U21" s="73">
        <v>1555</v>
      </c>
      <c r="V21" s="55">
        <v>-412</v>
      </c>
      <c r="W21" s="58">
        <v>-23757</v>
      </c>
      <c r="X21" s="59">
        <v>3339</v>
      </c>
      <c r="Y21" s="55">
        <v>-20418</v>
      </c>
    </row>
    <row r="22" spans="1:25" ht="18" customHeight="1" x14ac:dyDescent="0.2">
      <c r="A22" s="433"/>
      <c r="B22" s="437"/>
      <c r="C22" s="43" t="s">
        <v>54</v>
      </c>
      <c r="D22" s="27">
        <v>-141</v>
      </c>
      <c r="E22" s="27">
        <v>2334</v>
      </c>
      <c r="F22" s="28">
        <v>2193</v>
      </c>
      <c r="G22" s="27">
        <v>-590</v>
      </c>
      <c r="H22" s="27">
        <v>-1210</v>
      </c>
      <c r="I22" s="27">
        <v>4426</v>
      </c>
      <c r="J22" s="27">
        <v>-133</v>
      </c>
      <c r="K22" s="27">
        <v>1418</v>
      </c>
      <c r="L22" s="27">
        <v>2174</v>
      </c>
      <c r="M22" s="27">
        <v>382</v>
      </c>
      <c r="N22" s="28">
        <v>6467</v>
      </c>
      <c r="O22" s="29">
        <v>8660</v>
      </c>
      <c r="P22" s="30">
        <v>875</v>
      </c>
      <c r="Q22" s="31">
        <v>61</v>
      </c>
      <c r="R22" s="78">
        <v>335</v>
      </c>
      <c r="S22" s="78">
        <v>-318</v>
      </c>
      <c r="T22" s="78">
        <v>254</v>
      </c>
      <c r="U22" s="79">
        <v>-1811</v>
      </c>
      <c r="V22" s="29">
        <v>-604</v>
      </c>
      <c r="W22" s="30">
        <v>8056</v>
      </c>
      <c r="X22" s="32">
        <v>6173</v>
      </c>
      <c r="Y22" s="29">
        <v>14229</v>
      </c>
    </row>
    <row r="23" spans="1:25" ht="18" customHeight="1" x14ac:dyDescent="0.2">
      <c r="A23" s="426" t="s">
        <v>146</v>
      </c>
      <c r="B23" s="428" t="s">
        <v>51</v>
      </c>
      <c r="C23" s="33" t="s">
        <v>53</v>
      </c>
      <c r="D23" s="53">
        <v>361541</v>
      </c>
      <c r="E23" s="53">
        <v>464749</v>
      </c>
      <c r="F23" s="54">
        <v>826290</v>
      </c>
      <c r="G23" s="53">
        <v>223501</v>
      </c>
      <c r="H23" s="53">
        <v>197749</v>
      </c>
      <c r="I23" s="53">
        <v>202704</v>
      </c>
      <c r="J23" s="53">
        <v>124673</v>
      </c>
      <c r="K23" s="53">
        <v>159198</v>
      </c>
      <c r="L23" s="53">
        <v>264285</v>
      </c>
      <c r="M23" s="53">
        <v>135452</v>
      </c>
      <c r="N23" s="54">
        <v>1307562</v>
      </c>
      <c r="O23" s="55">
        <v>2133852</v>
      </c>
      <c r="P23" s="56">
        <v>144106</v>
      </c>
      <c r="Q23" s="57">
        <v>37621</v>
      </c>
      <c r="R23" s="72">
        <v>21183</v>
      </c>
      <c r="S23" s="72">
        <v>22812</v>
      </c>
      <c r="T23" s="72">
        <v>76365</v>
      </c>
      <c r="U23" s="73">
        <v>76090</v>
      </c>
      <c r="V23" s="55">
        <v>378177</v>
      </c>
      <c r="W23" s="58">
        <v>2512029</v>
      </c>
      <c r="X23" s="59">
        <v>78161</v>
      </c>
      <c r="Y23" s="55">
        <v>2590190</v>
      </c>
    </row>
    <row r="24" spans="1:25" ht="18" customHeight="1" x14ac:dyDescent="0.2">
      <c r="A24" s="427"/>
      <c r="B24" s="429"/>
      <c r="C24" s="43" t="s">
        <v>54</v>
      </c>
      <c r="D24" s="27">
        <v>288365</v>
      </c>
      <c r="E24" s="27">
        <v>388105</v>
      </c>
      <c r="F24" s="28">
        <v>676470</v>
      </c>
      <c r="G24" s="27">
        <v>170610</v>
      </c>
      <c r="H24" s="27">
        <v>160795</v>
      </c>
      <c r="I24" s="27">
        <v>178759</v>
      </c>
      <c r="J24" s="27">
        <v>102709</v>
      </c>
      <c r="K24" s="27">
        <v>139673</v>
      </c>
      <c r="L24" s="27">
        <v>220328</v>
      </c>
      <c r="M24" s="27">
        <v>108692</v>
      </c>
      <c r="N24" s="28">
        <v>1081566</v>
      </c>
      <c r="O24" s="29">
        <v>1758036</v>
      </c>
      <c r="P24" s="30">
        <v>122355</v>
      </c>
      <c r="Q24" s="31">
        <v>31487</v>
      </c>
      <c r="R24" s="78">
        <v>20290</v>
      </c>
      <c r="S24" s="78">
        <v>21205</v>
      </c>
      <c r="T24" s="78">
        <v>79053</v>
      </c>
      <c r="U24" s="79">
        <v>64164</v>
      </c>
      <c r="V24" s="29">
        <v>338554</v>
      </c>
      <c r="W24" s="30">
        <v>2096590</v>
      </c>
      <c r="X24" s="32">
        <v>135275</v>
      </c>
      <c r="Y24" s="29">
        <v>2231865</v>
      </c>
    </row>
    <row r="25" spans="1:25" ht="18" customHeight="1" x14ac:dyDescent="0.2">
      <c r="A25" s="430" t="s">
        <v>147</v>
      </c>
      <c r="B25" s="428" t="s">
        <v>51</v>
      </c>
      <c r="C25" s="33" t="s">
        <v>53</v>
      </c>
      <c r="D25" s="53">
        <v>276399</v>
      </c>
      <c r="E25" s="53">
        <v>693993</v>
      </c>
      <c r="F25" s="54">
        <v>970392</v>
      </c>
      <c r="G25" s="53">
        <v>270457</v>
      </c>
      <c r="H25" s="53">
        <v>109609</v>
      </c>
      <c r="I25" s="53">
        <v>142698</v>
      </c>
      <c r="J25" s="53">
        <v>45409</v>
      </c>
      <c r="K25" s="53">
        <v>10418</v>
      </c>
      <c r="L25" s="53">
        <v>118461</v>
      </c>
      <c r="M25" s="53">
        <v>55846</v>
      </c>
      <c r="N25" s="54">
        <v>752898</v>
      </c>
      <c r="O25" s="55">
        <v>1723290</v>
      </c>
      <c r="P25" s="56">
        <v>181925</v>
      </c>
      <c r="Q25" s="57">
        <v>67783</v>
      </c>
      <c r="R25" s="72">
        <v>60546</v>
      </c>
      <c r="S25" s="72">
        <v>45706</v>
      </c>
      <c r="T25" s="72">
        <v>55050</v>
      </c>
      <c r="U25" s="73">
        <v>62741</v>
      </c>
      <c r="V25" s="55">
        <v>473751</v>
      </c>
      <c r="W25" s="56">
        <v>2197041</v>
      </c>
      <c r="X25" s="59">
        <v>655808</v>
      </c>
      <c r="Y25" s="55">
        <v>2852849</v>
      </c>
    </row>
    <row r="26" spans="1:25" ht="18" customHeight="1" x14ac:dyDescent="0.2">
      <c r="A26" s="427"/>
      <c r="B26" s="429"/>
      <c r="C26" s="60" t="s">
        <v>54</v>
      </c>
      <c r="D26" s="61">
        <v>232473</v>
      </c>
      <c r="E26" s="61">
        <v>497569</v>
      </c>
      <c r="F26" s="62">
        <v>730042</v>
      </c>
      <c r="G26" s="61">
        <v>74333</v>
      </c>
      <c r="H26" s="61">
        <v>72359</v>
      </c>
      <c r="I26" s="61">
        <v>50279</v>
      </c>
      <c r="J26" s="61">
        <v>34127</v>
      </c>
      <c r="K26" s="61">
        <v>-20615</v>
      </c>
      <c r="L26" s="61">
        <v>87788</v>
      </c>
      <c r="M26" s="61">
        <v>14948</v>
      </c>
      <c r="N26" s="62">
        <v>313219</v>
      </c>
      <c r="O26" s="63">
        <v>1043261</v>
      </c>
      <c r="P26" s="64">
        <v>123212.03780371591</v>
      </c>
      <c r="Q26" s="65">
        <v>55010</v>
      </c>
      <c r="R26" s="75">
        <v>35533</v>
      </c>
      <c r="S26" s="75">
        <v>26241</v>
      </c>
      <c r="T26" s="75">
        <v>42593</v>
      </c>
      <c r="U26" s="76">
        <v>37306</v>
      </c>
      <c r="V26" s="63">
        <v>319895.03780371591</v>
      </c>
      <c r="W26" s="64">
        <v>1363156.037803716</v>
      </c>
      <c r="X26" s="66">
        <v>301138</v>
      </c>
      <c r="Y26" s="63">
        <v>1664294.037803716</v>
      </c>
    </row>
    <row r="27" spans="1:25" ht="18" customHeight="1" x14ac:dyDescent="0.2">
      <c r="A27" s="426" t="s">
        <v>39</v>
      </c>
      <c r="B27" s="428" t="s">
        <v>51</v>
      </c>
      <c r="C27" s="33" t="s">
        <v>53</v>
      </c>
      <c r="D27" s="53">
        <v>28476</v>
      </c>
      <c r="E27" s="53">
        <v>54928</v>
      </c>
      <c r="F27" s="54">
        <v>83404</v>
      </c>
      <c r="G27" s="53">
        <v>39946</v>
      </c>
      <c r="H27" s="53">
        <v>27547</v>
      </c>
      <c r="I27" s="53">
        <v>37851</v>
      </c>
      <c r="J27" s="53">
        <v>19509</v>
      </c>
      <c r="K27" s="53">
        <v>23818</v>
      </c>
      <c r="L27" s="53">
        <v>21992</v>
      </c>
      <c r="M27" s="53">
        <v>5271</v>
      </c>
      <c r="N27" s="54">
        <v>175934</v>
      </c>
      <c r="O27" s="55">
        <v>259338</v>
      </c>
      <c r="P27" s="56">
        <v>6994</v>
      </c>
      <c r="Q27" s="57">
        <v>5288</v>
      </c>
      <c r="R27" s="72">
        <v>788</v>
      </c>
      <c r="S27" s="72">
        <v>7935</v>
      </c>
      <c r="T27" s="72">
        <v>3181</v>
      </c>
      <c r="U27" s="73">
        <v>23530</v>
      </c>
      <c r="V27" s="55">
        <v>47716</v>
      </c>
      <c r="W27" s="56">
        <v>307054</v>
      </c>
      <c r="X27" s="59">
        <v>123772</v>
      </c>
      <c r="Y27" s="55">
        <v>430826</v>
      </c>
    </row>
    <row r="28" spans="1:25" ht="18" customHeight="1" x14ac:dyDescent="0.2">
      <c r="A28" s="427"/>
      <c r="B28" s="429"/>
      <c r="C28" s="60" t="s">
        <v>54</v>
      </c>
      <c r="D28" s="61">
        <v>25400</v>
      </c>
      <c r="E28" s="61">
        <v>61639</v>
      </c>
      <c r="F28" s="62">
        <v>87039</v>
      </c>
      <c r="G28" s="61">
        <v>32273</v>
      </c>
      <c r="H28" s="61">
        <v>23654</v>
      </c>
      <c r="I28" s="61">
        <v>33557</v>
      </c>
      <c r="J28" s="61">
        <v>14870</v>
      </c>
      <c r="K28" s="61">
        <v>27031</v>
      </c>
      <c r="L28" s="61">
        <v>25377</v>
      </c>
      <c r="M28" s="61">
        <v>6111</v>
      </c>
      <c r="N28" s="62">
        <v>162873</v>
      </c>
      <c r="O28" s="63">
        <v>249912</v>
      </c>
      <c r="P28" s="64">
        <v>4726</v>
      </c>
      <c r="Q28" s="65">
        <v>6374</v>
      </c>
      <c r="R28" s="75">
        <v>1095</v>
      </c>
      <c r="S28" s="75">
        <v>2655</v>
      </c>
      <c r="T28" s="75">
        <v>19</v>
      </c>
      <c r="U28" s="76">
        <v>8271</v>
      </c>
      <c r="V28" s="63">
        <v>23140</v>
      </c>
      <c r="W28" s="64">
        <v>273052</v>
      </c>
      <c r="X28" s="66">
        <v>73565</v>
      </c>
      <c r="Y28" s="63">
        <v>346617</v>
      </c>
    </row>
    <row r="29" spans="1:25" ht="18" customHeight="1" x14ac:dyDescent="0.2">
      <c r="A29" s="426" t="s">
        <v>40</v>
      </c>
      <c r="B29" s="428" t="s">
        <v>51</v>
      </c>
      <c r="C29" s="33" t="s">
        <v>53</v>
      </c>
      <c r="D29" s="53">
        <v>112408</v>
      </c>
      <c r="E29" s="53">
        <v>72122</v>
      </c>
      <c r="F29" s="54">
        <v>184530</v>
      </c>
      <c r="G29" s="53">
        <v>9684</v>
      </c>
      <c r="H29" s="53">
        <v>8596</v>
      </c>
      <c r="I29" s="53">
        <v>26759</v>
      </c>
      <c r="J29" s="53">
        <v>0</v>
      </c>
      <c r="K29" s="53">
        <v>0</v>
      </c>
      <c r="L29" s="53">
        <v>0</v>
      </c>
      <c r="M29" s="53">
        <v>0</v>
      </c>
      <c r="N29" s="54">
        <v>45039</v>
      </c>
      <c r="O29" s="55">
        <v>229569</v>
      </c>
      <c r="P29" s="56">
        <v>32928</v>
      </c>
      <c r="Q29" s="57">
        <v>0</v>
      </c>
      <c r="R29" s="72">
        <v>3609</v>
      </c>
      <c r="S29" s="72">
        <v>387</v>
      </c>
      <c r="T29" s="72">
        <v>0</v>
      </c>
      <c r="U29" s="73">
        <v>0</v>
      </c>
      <c r="V29" s="55">
        <v>36924</v>
      </c>
      <c r="W29" s="56">
        <v>266493</v>
      </c>
      <c r="X29" s="59">
        <v>20134</v>
      </c>
      <c r="Y29" s="55">
        <v>286627</v>
      </c>
    </row>
    <row r="30" spans="1:25" ht="18" customHeight="1" x14ac:dyDescent="0.2">
      <c r="A30" s="431"/>
      <c r="B30" s="429"/>
      <c r="C30" s="60" t="s">
        <v>54</v>
      </c>
      <c r="D30" s="61">
        <v>108301</v>
      </c>
      <c r="E30" s="61">
        <v>50914</v>
      </c>
      <c r="F30" s="62">
        <v>159215</v>
      </c>
      <c r="G30" s="61">
        <v>6014</v>
      </c>
      <c r="H30" s="61">
        <v>7742</v>
      </c>
      <c r="I30" s="61">
        <v>16798</v>
      </c>
      <c r="J30" s="61">
        <v>0</v>
      </c>
      <c r="K30" s="61">
        <v>0</v>
      </c>
      <c r="L30" s="61">
        <v>0</v>
      </c>
      <c r="M30" s="61">
        <v>0</v>
      </c>
      <c r="N30" s="62">
        <v>30554</v>
      </c>
      <c r="O30" s="63">
        <v>189769</v>
      </c>
      <c r="P30" s="64">
        <v>53716</v>
      </c>
      <c r="Q30" s="65">
        <v>0</v>
      </c>
      <c r="R30" s="75">
        <v>0</v>
      </c>
      <c r="S30" s="75">
        <v>0</v>
      </c>
      <c r="T30" s="75">
        <v>0</v>
      </c>
      <c r="U30" s="76">
        <v>0</v>
      </c>
      <c r="V30" s="63">
        <v>53716</v>
      </c>
      <c r="W30" s="64">
        <v>243485</v>
      </c>
      <c r="X30" s="66">
        <v>15696</v>
      </c>
      <c r="Y30" s="63">
        <v>259181</v>
      </c>
    </row>
    <row r="31" spans="1:25" ht="18" customHeight="1" x14ac:dyDescent="0.2">
      <c r="A31" s="430" t="s">
        <v>41</v>
      </c>
      <c r="B31" s="428" t="s">
        <v>51</v>
      </c>
      <c r="C31" s="93" t="s">
        <v>53</v>
      </c>
      <c r="D31" s="94">
        <v>140884</v>
      </c>
      <c r="E31" s="94">
        <v>127050</v>
      </c>
      <c r="F31" s="80">
        <v>267934</v>
      </c>
      <c r="G31" s="94">
        <v>49630</v>
      </c>
      <c r="H31" s="94">
        <v>36143</v>
      </c>
      <c r="I31" s="94">
        <v>64610</v>
      </c>
      <c r="J31" s="94">
        <v>19509</v>
      </c>
      <c r="K31" s="94">
        <v>23818</v>
      </c>
      <c r="L31" s="94">
        <v>21992</v>
      </c>
      <c r="M31" s="94">
        <v>5271</v>
      </c>
      <c r="N31" s="80">
        <v>220973</v>
      </c>
      <c r="O31" s="95">
        <v>488907</v>
      </c>
      <c r="P31" s="96">
        <v>39922</v>
      </c>
      <c r="Q31" s="97">
        <v>5288</v>
      </c>
      <c r="R31" s="98">
        <v>4397</v>
      </c>
      <c r="S31" s="98">
        <v>8322</v>
      </c>
      <c r="T31" s="98">
        <v>3181</v>
      </c>
      <c r="U31" s="99">
        <v>23530</v>
      </c>
      <c r="V31" s="95">
        <v>84640</v>
      </c>
      <c r="W31" s="96">
        <v>573547</v>
      </c>
      <c r="X31" s="100">
        <v>143906</v>
      </c>
      <c r="Y31" s="95">
        <v>717453</v>
      </c>
    </row>
    <row r="32" spans="1:25" ht="18" customHeight="1" x14ac:dyDescent="0.2">
      <c r="A32" s="427"/>
      <c r="B32" s="429"/>
      <c r="C32" s="101" t="s">
        <v>54</v>
      </c>
      <c r="D32" s="102">
        <v>133701</v>
      </c>
      <c r="E32" s="102">
        <v>112553</v>
      </c>
      <c r="F32" s="92">
        <v>246254</v>
      </c>
      <c r="G32" s="102">
        <v>38287</v>
      </c>
      <c r="H32" s="102">
        <v>31396</v>
      </c>
      <c r="I32" s="102">
        <v>50355</v>
      </c>
      <c r="J32" s="102">
        <v>14870</v>
      </c>
      <c r="K32" s="102">
        <v>27031</v>
      </c>
      <c r="L32" s="102">
        <v>25377</v>
      </c>
      <c r="M32" s="102">
        <v>6111</v>
      </c>
      <c r="N32" s="92">
        <v>193427</v>
      </c>
      <c r="O32" s="103">
        <v>439681</v>
      </c>
      <c r="P32" s="104">
        <v>58442</v>
      </c>
      <c r="Q32" s="105">
        <v>6374</v>
      </c>
      <c r="R32" s="106">
        <v>1095</v>
      </c>
      <c r="S32" s="106">
        <v>2655</v>
      </c>
      <c r="T32" s="106">
        <v>19</v>
      </c>
      <c r="U32" s="107">
        <v>8271</v>
      </c>
      <c r="V32" s="103">
        <v>76856</v>
      </c>
      <c r="W32" s="104">
        <v>516537</v>
      </c>
      <c r="X32" s="108">
        <v>89261</v>
      </c>
      <c r="Y32" s="103">
        <v>605798</v>
      </c>
    </row>
    <row r="33" spans="1:25" ht="1.5" customHeight="1" x14ac:dyDescent="0.2">
      <c r="A33" s="2"/>
      <c r="B33" s="2"/>
      <c r="C33" s="109"/>
      <c r="D33" s="110"/>
      <c r="E33" s="110"/>
      <c r="F33" s="111"/>
      <c r="G33" s="110"/>
      <c r="H33" s="110"/>
      <c r="I33" s="110"/>
      <c r="J33" s="110"/>
      <c r="K33" s="110"/>
      <c r="L33" s="110"/>
      <c r="M33" s="110"/>
      <c r="N33" s="111"/>
      <c r="O33" s="110"/>
      <c r="P33" s="110"/>
      <c r="Q33" s="112"/>
      <c r="R33" s="110"/>
      <c r="S33" s="110"/>
      <c r="T33" s="110"/>
      <c r="U33" s="110"/>
      <c r="V33" s="110"/>
      <c r="W33" s="110"/>
      <c r="X33" s="110"/>
      <c r="Y33" s="110"/>
    </row>
    <row r="34" spans="1:25" ht="18" customHeight="1" x14ac:dyDescent="0.2">
      <c r="A34" s="430" t="s">
        <v>151</v>
      </c>
      <c r="B34" s="428" t="s">
        <v>50</v>
      </c>
      <c r="C34" s="33" t="s">
        <v>53</v>
      </c>
      <c r="D34" s="53">
        <v>2200</v>
      </c>
      <c r="E34" s="53">
        <v>1537</v>
      </c>
      <c r="F34" s="54">
        <v>1770</v>
      </c>
      <c r="G34" s="53">
        <v>1773</v>
      </c>
      <c r="H34" s="53">
        <v>2409</v>
      </c>
      <c r="I34" s="53">
        <v>2245</v>
      </c>
      <c r="J34" s="53">
        <v>2773</v>
      </c>
      <c r="K34" s="53">
        <v>3554</v>
      </c>
      <c r="L34" s="53">
        <v>2593</v>
      </c>
      <c r="M34" s="53">
        <v>2717</v>
      </c>
      <c r="N34" s="54">
        <v>2421</v>
      </c>
      <c r="O34" s="59">
        <v>2118</v>
      </c>
      <c r="P34" s="56">
        <v>1690</v>
      </c>
      <c r="Q34" s="57">
        <v>1509</v>
      </c>
      <c r="R34" s="72">
        <v>986</v>
      </c>
      <c r="S34" s="72">
        <v>1264</v>
      </c>
      <c r="T34" s="72">
        <v>2214</v>
      </c>
      <c r="U34" s="73">
        <v>2090</v>
      </c>
      <c r="V34" s="55">
        <v>1712</v>
      </c>
      <c r="W34" s="56">
        <v>2045</v>
      </c>
      <c r="X34" s="59">
        <v>394</v>
      </c>
      <c r="Y34" s="55">
        <v>1826</v>
      </c>
    </row>
    <row r="35" spans="1:25" ht="18" customHeight="1" x14ac:dyDescent="0.2">
      <c r="A35" s="427"/>
      <c r="B35" s="429"/>
      <c r="C35" s="43" t="s">
        <v>54</v>
      </c>
      <c r="D35" s="27">
        <v>1451</v>
      </c>
      <c r="E35" s="27">
        <v>1157</v>
      </c>
      <c r="F35" s="28">
        <v>1267</v>
      </c>
      <c r="G35" s="27">
        <v>1836</v>
      </c>
      <c r="H35" s="27">
        <v>1840</v>
      </c>
      <c r="I35" s="27">
        <v>1994</v>
      </c>
      <c r="J35" s="27">
        <v>1958</v>
      </c>
      <c r="K35" s="27">
        <v>3100</v>
      </c>
      <c r="L35" s="27">
        <v>1870</v>
      </c>
      <c r="M35" s="27">
        <v>2279</v>
      </c>
      <c r="N35" s="28">
        <v>2028</v>
      </c>
      <c r="O35" s="32">
        <v>1647</v>
      </c>
      <c r="P35" s="30">
        <v>1261</v>
      </c>
      <c r="Q35" s="31">
        <v>1025</v>
      </c>
      <c r="R35" s="78">
        <v>961</v>
      </c>
      <c r="S35" s="78">
        <v>1179</v>
      </c>
      <c r="T35" s="78">
        <v>1662</v>
      </c>
      <c r="U35" s="79">
        <v>1660</v>
      </c>
      <c r="V35" s="29">
        <v>1340</v>
      </c>
      <c r="W35" s="30">
        <v>1588</v>
      </c>
      <c r="X35" s="32">
        <v>786</v>
      </c>
      <c r="Y35" s="29">
        <v>1499</v>
      </c>
    </row>
    <row r="36" spans="1:25" ht="18" customHeight="1" x14ac:dyDescent="0.2">
      <c r="A36" s="430" t="s">
        <v>151</v>
      </c>
      <c r="B36" s="428" t="s">
        <v>52</v>
      </c>
      <c r="C36" s="33" t="s">
        <v>53</v>
      </c>
      <c r="D36" s="53">
        <v>444</v>
      </c>
      <c r="E36" s="53">
        <v>479</v>
      </c>
      <c r="F36" s="54">
        <v>463</v>
      </c>
      <c r="G36" s="53">
        <v>265</v>
      </c>
      <c r="H36" s="53">
        <v>403</v>
      </c>
      <c r="I36" s="53">
        <v>218</v>
      </c>
      <c r="J36" s="53">
        <v>301</v>
      </c>
      <c r="K36" s="53">
        <v>360</v>
      </c>
      <c r="L36" s="53">
        <v>465</v>
      </c>
      <c r="M36" s="53">
        <v>298</v>
      </c>
      <c r="N36" s="54">
        <v>315</v>
      </c>
      <c r="O36" s="59">
        <v>360</v>
      </c>
      <c r="P36" s="56">
        <v>5</v>
      </c>
      <c r="Q36" s="57">
        <v>6</v>
      </c>
      <c r="R36" s="72">
        <v>5</v>
      </c>
      <c r="S36" s="72">
        <v>6</v>
      </c>
      <c r="T36" s="72">
        <v>23</v>
      </c>
      <c r="U36" s="73">
        <v>46</v>
      </c>
      <c r="V36" s="55">
        <v>8</v>
      </c>
      <c r="W36" s="56">
        <v>48</v>
      </c>
      <c r="X36" s="59">
        <v>18</v>
      </c>
      <c r="Y36" s="55">
        <v>46</v>
      </c>
    </row>
    <row r="37" spans="1:25" ht="18" customHeight="1" x14ac:dyDescent="0.2">
      <c r="A37" s="427"/>
      <c r="B37" s="429"/>
      <c r="C37" s="60" t="s">
        <v>54</v>
      </c>
      <c r="D37" s="61">
        <v>348</v>
      </c>
      <c r="E37" s="61">
        <v>380</v>
      </c>
      <c r="F37" s="62">
        <v>365</v>
      </c>
      <c r="G37" s="61">
        <v>230</v>
      </c>
      <c r="H37" s="61">
        <v>328</v>
      </c>
      <c r="I37" s="61">
        <v>213</v>
      </c>
      <c r="J37" s="61">
        <v>250</v>
      </c>
      <c r="K37" s="61">
        <v>320</v>
      </c>
      <c r="L37" s="61">
        <v>364</v>
      </c>
      <c r="M37" s="61">
        <v>231</v>
      </c>
      <c r="N37" s="62">
        <v>271</v>
      </c>
      <c r="O37" s="66">
        <v>301</v>
      </c>
      <c r="P37" s="64">
        <v>5</v>
      </c>
      <c r="Q37" s="65">
        <v>5</v>
      </c>
      <c r="R37" s="75">
        <v>5</v>
      </c>
      <c r="S37" s="75">
        <v>5</v>
      </c>
      <c r="T37" s="75">
        <v>18</v>
      </c>
      <c r="U37" s="76">
        <v>41</v>
      </c>
      <c r="V37" s="63">
        <v>7</v>
      </c>
      <c r="W37" s="64">
        <v>40</v>
      </c>
      <c r="X37" s="66">
        <v>31</v>
      </c>
      <c r="Y37" s="63">
        <v>40</v>
      </c>
    </row>
    <row r="38" spans="1:25" ht="1.5" customHeight="1" x14ac:dyDescent="0.2">
      <c r="A38" s="2"/>
      <c r="B38" s="2"/>
      <c r="C38" s="109"/>
      <c r="D38" s="110"/>
      <c r="E38" s="110"/>
      <c r="F38" s="111"/>
      <c r="G38" s="110"/>
      <c r="H38" s="110"/>
      <c r="I38" s="110"/>
      <c r="J38" s="110"/>
      <c r="K38" s="110"/>
      <c r="L38" s="110"/>
      <c r="M38" s="110"/>
      <c r="N38" s="111"/>
      <c r="O38" s="110"/>
      <c r="P38" s="110"/>
      <c r="Q38" s="112"/>
      <c r="R38" s="110"/>
      <c r="S38" s="110"/>
      <c r="T38" s="110"/>
      <c r="U38" s="110"/>
      <c r="V38" s="110"/>
      <c r="W38" s="110"/>
      <c r="X38" s="110"/>
      <c r="Y38" s="110"/>
    </row>
    <row r="39" spans="1:25" ht="18" customHeight="1" x14ac:dyDescent="0.2">
      <c r="A39" s="426" t="s">
        <v>152</v>
      </c>
      <c r="B39" s="428" t="s">
        <v>50</v>
      </c>
      <c r="C39" s="33" t="s">
        <v>53</v>
      </c>
      <c r="D39" s="53">
        <v>3045</v>
      </c>
      <c r="E39" s="53">
        <v>1951</v>
      </c>
      <c r="F39" s="54">
        <v>2335</v>
      </c>
      <c r="G39" s="53">
        <v>2162</v>
      </c>
      <c r="H39" s="53">
        <v>2852</v>
      </c>
      <c r="I39" s="53">
        <v>2950</v>
      </c>
      <c r="J39" s="53">
        <v>3207</v>
      </c>
      <c r="K39" s="53">
        <v>4080</v>
      </c>
      <c r="L39" s="53">
        <v>2807</v>
      </c>
      <c r="M39" s="53">
        <v>2822</v>
      </c>
      <c r="N39" s="54">
        <v>2826</v>
      </c>
      <c r="O39" s="59">
        <v>2598</v>
      </c>
      <c r="P39" s="56">
        <v>2153</v>
      </c>
      <c r="Q39" s="57">
        <v>1720</v>
      </c>
      <c r="R39" s="72">
        <v>1189</v>
      </c>
      <c r="S39" s="72">
        <v>1722</v>
      </c>
      <c r="T39" s="72">
        <v>2306</v>
      </c>
      <c r="U39" s="73">
        <v>2750</v>
      </c>
      <c r="V39" s="55">
        <v>2094</v>
      </c>
      <c r="W39" s="56">
        <v>2508</v>
      </c>
      <c r="X39" s="59">
        <v>1152</v>
      </c>
      <c r="Y39" s="55">
        <v>2328</v>
      </c>
    </row>
    <row r="40" spans="1:25" ht="18" customHeight="1" x14ac:dyDescent="0.2">
      <c r="A40" s="427"/>
      <c r="B40" s="429"/>
      <c r="C40" s="60" t="s">
        <v>54</v>
      </c>
      <c r="D40" s="61">
        <v>2124</v>
      </c>
      <c r="E40" s="61">
        <v>1495</v>
      </c>
      <c r="F40" s="62">
        <v>1730</v>
      </c>
      <c r="G40" s="61">
        <v>2247</v>
      </c>
      <c r="H40" s="61">
        <v>2196</v>
      </c>
      <c r="I40" s="61">
        <v>2569</v>
      </c>
      <c r="J40" s="61">
        <v>2241</v>
      </c>
      <c r="K40" s="61">
        <v>3707</v>
      </c>
      <c r="L40" s="61">
        <v>2087</v>
      </c>
      <c r="M40" s="61">
        <v>2408</v>
      </c>
      <c r="N40" s="62">
        <v>2393</v>
      </c>
      <c r="O40" s="66">
        <v>2061</v>
      </c>
      <c r="P40" s="64">
        <v>1868</v>
      </c>
      <c r="Q40" s="65">
        <v>1232</v>
      </c>
      <c r="R40" s="75">
        <v>1013</v>
      </c>
      <c r="S40" s="75">
        <v>1324</v>
      </c>
      <c r="T40" s="75">
        <v>1662</v>
      </c>
      <c r="U40" s="76">
        <v>1868</v>
      </c>
      <c r="V40" s="63">
        <v>1643</v>
      </c>
      <c r="W40" s="64">
        <v>1980</v>
      </c>
      <c r="X40" s="66">
        <v>1330</v>
      </c>
      <c r="Y40" s="63">
        <v>1908</v>
      </c>
    </row>
    <row r="41" spans="1:25" ht="1.5" customHeight="1" x14ac:dyDescent="0.2">
      <c r="A41" s="113"/>
      <c r="B41" s="113"/>
      <c r="C41" s="109"/>
      <c r="D41" s="30"/>
      <c r="E41" s="30"/>
      <c r="F41" s="28"/>
      <c r="G41" s="30"/>
      <c r="H41" s="30"/>
      <c r="I41" s="30"/>
      <c r="J41" s="30"/>
      <c r="K41" s="30"/>
      <c r="L41" s="30"/>
      <c r="M41" s="30"/>
      <c r="N41" s="28"/>
      <c r="O41" s="30"/>
      <c r="P41" s="30"/>
      <c r="Q41" s="31"/>
      <c r="R41" s="30"/>
      <c r="S41" s="30"/>
      <c r="T41" s="30"/>
      <c r="U41" s="30"/>
      <c r="V41" s="30"/>
      <c r="W41" s="30"/>
      <c r="X41" s="30"/>
      <c r="Y41" s="30"/>
    </row>
    <row r="42" spans="1:25" ht="18" customHeight="1" x14ac:dyDescent="0.2">
      <c r="A42" s="426" t="s">
        <v>153</v>
      </c>
      <c r="B42" s="428" t="s">
        <v>50</v>
      </c>
      <c r="C42" s="33" t="s">
        <v>53</v>
      </c>
      <c r="D42" s="53">
        <v>2399</v>
      </c>
      <c r="E42" s="53">
        <v>1763</v>
      </c>
      <c r="F42" s="54">
        <v>1988</v>
      </c>
      <c r="G42" s="53">
        <v>2105</v>
      </c>
      <c r="H42" s="53">
        <v>2880</v>
      </c>
      <c r="I42" s="53">
        <v>2729</v>
      </c>
      <c r="J42" s="53">
        <v>3299</v>
      </c>
      <c r="K42" s="53">
        <v>4177</v>
      </c>
      <c r="L42" s="53">
        <v>2902</v>
      </c>
      <c r="M42" s="53">
        <v>2819</v>
      </c>
      <c r="N42" s="54">
        <v>2812</v>
      </c>
      <c r="O42" s="59">
        <v>2428</v>
      </c>
      <c r="P42" s="56">
        <v>1840</v>
      </c>
      <c r="Q42" s="57">
        <v>1714</v>
      </c>
      <c r="R42" s="72">
        <v>1065</v>
      </c>
      <c r="S42" s="72">
        <v>1705</v>
      </c>
      <c r="T42" s="72">
        <v>2302</v>
      </c>
      <c r="U42" s="73">
        <v>2826</v>
      </c>
      <c r="V42" s="55">
        <v>1975</v>
      </c>
      <c r="W42" s="56">
        <v>2347</v>
      </c>
      <c r="X42" s="59">
        <v>1208</v>
      </c>
      <c r="Y42" s="55">
        <v>2195</v>
      </c>
    </row>
    <row r="43" spans="1:25" ht="18" customHeight="1" x14ac:dyDescent="0.2">
      <c r="A43" s="427"/>
      <c r="B43" s="429"/>
      <c r="C43" s="60" t="s">
        <v>54</v>
      </c>
      <c r="D43" s="61">
        <v>1631</v>
      </c>
      <c r="E43" s="61">
        <v>1378</v>
      </c>
      <c r="F43" s="62">
        <v>1472</v>
      </c>
      <c r="G43" s="61">
        <v>2229</v>
      </c>
      <c r="H43" s="61">
        <v>2155</v>
      </c>
      <c r="I43" s="61">
        <v>2468</v>
      </c>
      <c r="J43" s="61">
        <v>2301</v>
      </c>
      <c r="K43" s="61">
        <v>3773</v>
      </c>
      <c r="L43" s="61">
        <v>2150</v>
      </c>
      <c r="M43" s="61">
        <v>2482</v>
      </c>
      <c r="N43" s="62">
        <v>2400</v>
      </c>
      <c r="O43" s="66">
        <v>1935</v>
      </c>
      <c r="P43" s="64">
        <v>1361</v>
      </c>
      <c r="Q43" s="65">
        <v>1236</v>
      </c>
      <c r="R43" s="75">
        <v>1019</v>
      </c>
      <c r="S43" s="75">
        <v>1325</v>
      </c>
      <c r="T43" s="75">
        <v>1687</v>
      </c>
      <c r="U43" s="76">
        <v>1919</v>
      </c>
      <c r="V43" s="63">
        <v>1460</v>
      </c>
      <c r="W43" s="64">
        <v>1844</v>
      </c>
      <c r="X43" s="66">
        <v>1486</v>
      </c>
      <c r="Y43" s="63">
        <v>1804</v>
      </c>
    </row>
    <row r="44" spans="1:25" ht="18" customHeight="1" x14ac:dyDescent="0.2">
      <c r="A44" s="426" t="s">
        <v>154</v>
      </c>
      <c r="B44" s="428" t="s">
        <v>50</v>
      </c>
      <c r="C44" s="33" t="s">
        <v>53</v>
      </c>
      <c r="D44" s="53">
        <v>3081</v>
      </c>
      <c r="E44" s="53">
        <v>2010</v>
      </c>
      <c r="F44" s="54">
        <v>2389</v>
      </c>
      <c r="G44" s="53">
        <v>2189</v>
      </c>
      <c r="H44" s="53">
        <v>2993</v>
      </c>
      <c r="I44" s="53">
        <v>3035</v>
      </c>
      <c r="J44" s="53">
        <v>3308</v>
      </c>
      <c r="K44" s="53">
        <v>4191</v>
      </c>
      <c r="L44" s="53">
        <v>2909</v>
      </c>
      <c r="M44" s="53">
        <v>2828</v>
      </c>
      <c r="N44" s="54">
        <v>2904</v>
      </c>
      <c r="O44" s="59">
        <v>2664</v>
      </c>
      <c r="P44" s="56">
        <v>2223</v>
      </c>
      <c r="Q44" s="57">
        <v>1714</v>
      </c>
      <c r="R44" s="72">
        <v>1193</v>
      </c>
      <c r="S44" s="72">
        <v>1726</v>
      </c>
      <c r="T44" s="72">
        <v>2356</v>
      </c>
      <c r="U44" s="73">
        <v>2833</v>
      </c>
      <c r="V44" s="55">
        <v>2147</v>
      </c>
      <c r="W44" s="56">
        <v>2585</v>
      </c>
      <c r="X44" s="59">
        <v>1354</v>
      </c>
      <c r="Y44" s="55">
        <v>2420.2562573593113</v>
      </c>
    </row>
    <row r="45" spans="1:25" ht="18" customHeight="1" x14ac:dyDescent="0.2">
      <c r="A45" s="427"/>
      <c r="B45" s="429"/>
      <c r="C45" s="60" t="s">
        <v>54</v>
      </c>
      <c r="D45" s="61">
        <v>2183</v>
      </c>
      <c r="E45" s="61">
        <v>1533</v>
      </c>
      <c r="F45" s="62">
        <v>1774</v>
      </c>
      <c r="G45" s="61">
        <v>2297</v>
      </c>
      <c r="H45" s="61">
        <v>2246</v>
      </c>
      <c r="I45" s="61">
        <v>2669</v>
      </c>
      <c r="J45" s="61">
        <v>2308</v>
      </c>
      <c r="K45" s="61">
        <v>3791</v>
      </c>
      <c r="L45" s="61">
        <v>2153</v>
      </c>
      <c r="M45" s="61">
        <v>2494</v>
      </c>
      <c r="N45" s="62">
        <v>2464</v>
      </c>
      <c r="O45" s="66">
        <v>2119</v>
      </c>
      <c r="P45" s="64">
        <v>1908</v>
      </c>
      <c r="Q45" s="65">
        <v>1236</v>
      </c>
      <c r="R45" s="75">
        <v>1019</v>
      </c>
      <c r="S45" s="75">
        <v>1325</v>
      </c>
      <c r="T45" s="75">
        <v>1691</v>
      </c>
      <c r="U45" s="76">
        <v>1922</v>
      </c>
      <c r="V45" s="63">
        <v>1673</v>
      </c>
      <c r="W45" s="64">
        <v>2036</v>
      </c>
      <c r="X45" s="66">
        <v>1607</v>
      </c>
      <c r="Y45" s="63">
        <v>1988.8716960021234</v>
      </c>
    </row>
    <row r="46" spans="1:25" ht="1.5" customHeight="1" x14ac:dyDescent="0.2">
      <c r="A46" s="2"/>
      <c r="F46" s="141"/>
      <c r="N46" s="141"/>
      <c r="Q46" s="142"/>
    </row>
    <row r="47" spans="1:25" ht="18" customHeight="1" x14ac:dyDescent="0.2">
      <c r="A47" s="426" t="s">
        <v>148</v>
      </c>
      <c r="B47" s="428" t="s">
        <v>46</v>
      </c>
      <c r="C47" s="33" t="s">
        <v>53</v>
      </c>
      <c r="D47" s="114">
        <v>0.20468770432625713</v>
      </c>
      <c r="E47" s="114">
        <v>0.48253416872408578</v>
      </c>
      <c r="F47" s="115">
        <v>0.34000464244276479</v>
      </c>
      <c r="G47" s="114">
        <v>0.44045575535692216</v>
      </c>
      <c r="H47" s="114">
        <v>0.2419884794450963</v>
      </c>
      <c r="I47" s="114">
        <v>0.21717879453124611</v>
      </c>
      <c r="J47" s="114">
        <v>0.15186627641443229</v>
      </c>
      <c r="K47" s="114">
        <v>-8.9659630808562277E-2</v>
      </c>
      <c r="L47" s="114">
        <v>0.24604047987283253</v>
      </c>
      <c r="M47" s="114">
        <v>0.25915295138636346</v>
      </c>
      <c r="N47" s="115">
        <v>0.37959763685726089</v>
      </c>
      <c r="O47" s="116">
        <v>0.31397267814378138</v>
      </c>
      <c r="P47" s="117">
        <v>0.43093375144780127</v>
      </c>
      <c r="Q47" s="118">
        <v>0.59070020867797024</v>
      </c>
      <c r="R47" s="119">
        <v>0.68484417775594819</v>
      </c>
      <c r="S47" s="119">
        <v>0.54277181882518244</v>
      </c>
      <c r="T47" s="119">
        <v>0.3957824700294153</v>
      </c>
      <c r="U47" s="120">
        <v>0.30350356676940293</v>
      </c>
      <c r="V47" s="121">
        <v>0.45786560524246039</v>
      </c>
      <c r="W47" s="117">
        <v>0.34000464244276479</v>
      </c>
      <c r="X47" s="116">
        <v>0.67781405548512885</v>
      </c>
      <c r="Y47" s="121">
        <v>0.38555668025915879</v>
      </c>
    </row>
    <row r="48" spans="1:25" ht="18" customHeight="1" thickBot="1" x14ac:dyDescent="0.25">
      <c r="A48" s="427"/>
      <c r="B48" s="429"/>
      <c r="C48" s="60" t="s">
        <v>54</v>
      </c>
      <c r="D48" s="122">
        <v>0.18936866535631058</v>
      </c>
      <c r="E48" s="122">
        <v>0.43735135691853316</v>
      </c>
      <c r="F48" s="123">
        <v>0.24541245509877058</v>
      </c>
      <c r="G48" s="122">
        <v>0.14475527652181108</v>
      </c>
      <c r="H48" s="122">
        <v>0.17050849980331911</v>
      </c>
      <c r="I48" s="122">
        <v>1.8991695101620288E-2</v>
      </c>
      <c r="J48" s="122">
        <v>0.13976303544565608</v>
      </c>
      <c r="K48" s="122">
        <v>-0.38827198563168802</v>
      </c>
      <c r="L48" s="122">
        <v>0.20961190125621509</v>
      </c>
      <c r="M48" s="122">
        <v>7.4564453721049903E-2</v>
      </c>
      <c r="N48" s="123">
        <v>0.27116223401423983</v>
      </c>
      <c r="O48" s="124">
        <v>0.21855722805384367</v>
      </c>
      <c r="P48" s="125">
        <v>0.25283671436365074</v>
      </c>
      <c r="Q48" s="126">
        <v>0.56298971908337836</v>
      </c>
      <c r="R48" s="127">
        <v>0.62292498621015624</v>
      </c>
      <c r="S48" s="127">
        <v>0.49041609585065132</v>
      </c>
      <c r="T48" s="127">
        <v>0.35207259211897879</v>
      </c>
      <c r="U48" s="128">
        <v>0.25987220138568834</v>
      </c>
      <c r="V48" s="129">
        <v>0.36228368112911646</v>
      </c>
      <c r="W48" s="125">
        <v>0.2457504961668516</v>
      </c>
      <c r="X48" s="124">
        <v>0.47529819078656732</v>
      </c>
      <c r="Y48" s="129">
        <v>0.2714938554162839</v>
      </c>
    </row>
    <row r="49" spans="1:1" x14ac:dyDescent="0.2">
      <c r="A49" s="130" t="s">
        <v>55</v>
      </c>
    </row>
    <row r="50" spans="1:1" x14ac:dyDescent="0.2">
      <c r="A50" s="130" t="s">
        <v>155</v>
      </c>
    </row>
    <row r="51" spans="1:1" x14ac:dyDescent="0.2">
      <c r="A51" s="130" t="s">
        <v>56</v>
      </c>
    </row>
    <row r="52" spans="1:1" ht="18" customHeight="1" x14ac:dyDescent="0.2">
      <c r="A52" s="130"/>
    </row>
  </sheetData>
  <mergeCells count="45">
    <mergeCell ref="C2:C4"/>
    <mergeCell ref="D2:W2"/>
    <mergeCell ref="Y2:Y4"/>
    <mergeCell ref="D3:O3"/>
    <mergeCell ref="P3:V3"/>
    <mergeCell ref="W3:W4"/>
    <mergeCell ref="X3:X4"/>
    <mergeCell ref="A5:A6"/>
    <mergeCell ref="B5:B6"/>
    <mergeCell ref="A7:A8"/>
    <mergeCell ref="B7:B8"/>
    <mergeCell ref="A9:A10"/>
    <mergeCell ref="B9:B10"/>
    <mergeCell ref="A11:A12"/>
    <mergeCell ref="B11:B12"/>
    <mergeCell ref="A14:A15"/>
    <mergeCell ref="B14:B15"/>
    <mergeCell ref="A16:A17"/>
    <mergeCell ref="B16:B17"/>
    <mergeCell ref="A19:A20"/>
    <mergeCell ref="B19:B20"/>
    <mergeCell ref="A21:A22"/>
    <mergeCell ref="B21:B22"/>
    <mergeCell ref="A23:A24"/>
    <mergeCell ref="B23:B24"/>
    <mergeCell ref="A25:A26"/>
    <mergeCell ref="B25:B26"/>
    <mergeCell ref="A27:A28"/>
    <mergeCell ref="B27:B28"/>
    <mergeCell ref="A29:A30"/>
    <mergeCell ref="B29:B30"/>
    <mergeCell ref="A31:A32"/>
    <mergeCell ref="B31:B32"/>
    <mergeCell ref="A34:A35"/>
    <mergeCell ref="B34:B35"/>
    <mergeCell ref="A36:A37"/>
    <mergeCell ref="B36:B37"/>
    <mergeCell ref="A47:A48"/>
    <mergeCell ref="B47:B48"/>
    <mergeCell ref="A39:A40"/>
    <mergeCell ref="B39:B40"/>
    <mergeCell ref="A42:A43"/>
    <mergeCell ref="B42:B43"/>
    <mergeCell ref="A44:A45"/>
    <mergeCell ref="B44:B45"/>
  </mergeCells>
  <printOptions horizontalCentered="1" verticalCentered="1"/>
  <pageMargins left="0.19685039370078741" right="0.19685039370078741" top="0.19685039370078741" bottom="0.19685039370078741" header="0.51181102362204722" footer="0.19685039370078741"/>
  <pageSetup paperSize="8" scale="7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C8552-9A29-4B85-8EF9-35ABD08CB461}">
  <sheetPr>
    <pageSetUpPr fitToPage="1"/>
  </sheetPr>
  <dimension ref="A1:Y49"/>
  <sheetViews>
    <sheetView workbookViewId="0">
      <pane xSplit="1" ySplit="5" topLeftCell="B6" activePane="bottomRight" state="frozen"/>
      <selection activeCell="A22" sqref="A22"/>
      <selection pane="topRight" activeCell="A22" sqref="A22"/>
      <selection pane="bottomLeft" activeCell="A22" sqref="A22"/>
      <selection pane="bottomRight" activeCell="B6" sqref="B6"/>
    </sheetView>
  </sheetViews>
  <sheetFormatPr defaultRowHeight="11.25" x14ac:dyDescent="0.2"/>
  <cols>
    <col min="1" max="1" width="28.28515625" style="144" bestFit="1" customWidth="1"/>
    <col min="2" max="23" width="9.7109375" style="144" customWidth="1"/>
    <col min="24" max="24" width="11.28515625" style="144" bestFit="1" customWidth="1"/>
    <col min="25" max="25" width="9.85546875" style="144" bestFit="1" customWidth="1"/>
    <col min="26" max="254" width="9.140625" style="144"/>
    <col min="255" max="255" width="44.85546875" style="144" customWidth="1"/>
    <col min="256" max="257" width="9.28515625" style="144" bestFit="1" customWidth="1"/>
    <col min="258" max="258" width="10.85546875" style="144" bestFit="1" customWidth="1"/>
    <col min="259" max="259" width="10.28515625" style="144" bestFit="1" customWidth="1"/>
    <col min="260" max="260" width="11.28515625" style="144" bestFit="1" customWidth="1"/>
    <col min="261" max="261" width="10.28515625" style="144" bestFit="1" customWidth="1"/>
    <col min="262" max="263" width="10.28515625" style="144" customWidth="1"/>
    <col min="264" max="264" width="10.28515625" style="144" bestFit="1" customWidth="1"/>
    <col min="265" max="265" width="10.140625" style="144" customWidth="1"/>
    <col min="266" max="266" width="10.28515625" style="144" bestFit="1" customWidth="1"/>
    <col min="267" max="269" width="10.28515625" style="144" customWidth="1"/>
    <col min="270" max="270" width="10.85546875" style="144" customWidth="1"/>
    <col min="271" max="271" width="11.140625" style="144" customWidth="1"/>
    <col min="272" max="272" width="12" style="144" customWidth="1"/>
    <col min="273" max="273" width="11.42578125" style="144" bestFit="1" customWidth="1"/>
    <col min="274" max="275" width="9.28515625" style="144" bestFit="1" customWidth="1"/>
    <col min="276" max="276" width="10.28515625" style="144" customWidth="1"/>
    <col min="277" max="277" width="10.42578125" style="144" customWidth="1"/>
    <col min="278" max="278" width="11.28515625" style="144" bestFit="1" customWidth="1"/>
    <col min="279" max="510" width="9.140625" style="144"/>
    <col min="511" max="511" width="44.85546875" style="144" customWidth="1"/>
    <col min="512" max="513" width="9.28515625" style="144" bestFit="1" customWidth="1"/>
    <col min="514" max="514" width="10.85546875" style="144" bestFit="1" customWidth="1"/>
    <col min="515" max="515" width="10.28515625" style="144" bestFit="1" customWidth="1"/>
    <col min="516" max="516" width="11.28515625" style="144" bestFit="1" customWidth="1"/>
    <col min="517" max="517" width="10.28515625" style="144" bestFit="1" customWidth="1"/>
    <col min="518" max="519" width="10.28515625" style="144" customWidth="1"/>
    <col min="520" max="520" width="10.28515625" style="144" bestFit="1" customWidth="1"/>
    <col min="521" max="521" width="10.140625" style="144" customWidth="1"/>
    <col min="522" max="522" width="10.28515625" style="144" bestFit="1" customWidth="1"/>
    <col min="523" max="525" width="10.28515625" style="144" customWidth="1"/>
    <col min="526" max="526" width="10.85546875" style="144" customWidth="1"/>
    <col min="527" max="527" width="11.140625" style="144" customWidth="1"/>
    <col min="528" max="528" width="12" style="144" customWidth="1"/>
    <col min="529" max="529" width="11.42578125" style="144" bestFit="1" customWidth="1"/>
    <col min="530" max="531" width="9.28515625" style="144" bestFit="1" customWidth="1"/>
    <col min="532" max="532" width="10.28515625" style="144" customWidth="1"/>
    <col min="533" max="533" width="10.42578125" style="144" customWidth="1"/>
    <col min="534" max="534" width="11.28515625" style="144" bestFit="1" customWidth="1"/>
    <col min="535" max="766" width="9.140625" style="144"/>
    <col min="767" max="767" width="44.85546875" style="144" customWidth="1"/>
    <col min="768" max="769" width="9.28515625" style="144" bestFit="1" customWidth="1"/>
    <col min="770" max="770" width="10.85546875" style="144" bestFit="1" customWidth="1"/>
    <col min="771" max="771" width="10.28515625" style="144" bestFit="1" customWidth="1"/>
    <col min="772" max="772" width="11.28515625" style="144" bestFit="1" customWidth="1"/>
    <col min="773" max="773" width="10.28515625" style="144" bestFit="1" customWidth="1"/>
    <col min="774" max="775" width="10.28515625" style="144" customWidth="1"/>
    <col min="776" max="776" width="10.28515625" style="144" bestFit="1" customWidth="1"/>
    <col min="777" max="777" width="10.140625" style="144" customWidth="1"/>
    <col min="778" max="778" width="10.28515625" style="144" bestFit="1" customWidth="1"/>
    <col min="779" max="781" width="10.28515625" style="144" customWidth="1"/>
    <col min="782" max="782" width="10.85546875" style="144" customWidth="1"/>
    <col min="783" max="783" width="11.140625" style="144" customWidth="1"/>
    <col min="784" max="784" width="12" style="144" customWidth="1"/>
    <col min="785" max="785" width="11.42578125" style="144" bestFit="1" customWidth="1"/>
    <col min="786" max="787" width="9.28515625" style="144" bestFit="1" customWidth="1"/>
    <col min="788" max="788" width="10.28515625" style="144" customWidth="1"/>
    <col min="789" max="789" width="10.42578125" style="144" customWidth="1"/>
    <col min="790" max="790" width="11.28515625" style="144" bestFit="1" customWidth="1"/>
    <col min="791" max="1022" width="9.140625" style="144"/>
    <col min="1023" max="1023" width="44.85546875" style="144" customWidth="1"/>
    <col min="1024" max="1025" width="9.28515625" style="144" bestFit="1" customWidth="1"/>
    <col min="1026" max="1026" width="10.85546875" style="144" bestFit="1" customWidth="1"/>
    <col min="1027" max="1027" width="10.28515625" style="144" bestFit="1" customWidth="1"/>
    <col min="1028" max="1028" width="11.28515625" style="144" bestFit="1" customWidth="1"/>
    <col min="1029" max="1029" width="10.28515625" style="144" bestFit="1" customWidth="1"/>
    <col min="1030" max="1031" width="10.28515625" style="144" customWidth="1"/>
    <col min="1032" max="1032" width="10.28515625" style="144" bestFit="1" customWidth="1"/>
    <col min="1033" max="1033" width="10.140625" style="144" customWidth="1"/>
    <col min="1034" max="1034" width="10.28515625" style="144" bestFit="1" customWidth="1"/>
    <col min="1035" max="1037" width="10.28515625" style="144" customWidth="1"/>
    <col min="1038" max="1038" width="10.85546875" style="144" customWidth="1"/>
    <col min="1039" max="1039" width="11.140625" style="144" customWidth="1"/>
    <col min="1040" max="1040" width="12" style="144" customWidth="1"/>
    <col min="1041" max="1041" width="11.42578125" style="144" bestFit="1" customWidth="1"/>
    <col min="1042" max="1043" width="9.28515625" style="144" bestFit="1" customWidth="1"/>
    <col min="1044" max="1044" width="10.28515625" style="144" customWidth="1"/>
    <col min="1045" max="1045" width="10.42578125" style="144" customWidth="1"/>
    <col min="1046" max="1046" width="11.28515625" style="144" bestFit="1" customWidth="1"/>
    <col min="1047" max="1278" width="9.140625" style="144"/>
    <col min="1279" max="1279" width="44.85546875" style="144" customWidth="1"/>
    <col min="1280" max="1281" width="9.28515625" style="144" bestFit="1" customWidth="1"/>
    <col min="1282" max="1282" width="10.85546875" style="144" bestFit="1" customWidth="1"/>
    <col min="1283" max="1283" width="10.28515625" style="144" bestFit="1" customWidth="1"/>
    <col min="1284" max="1284" width="11.28515625" style="144" bestFit="1" customWidth="1"/>
    <col min="1285" max="1285" width="10.28515625" style="144" bestFit="1" customWidth="1"/>
    <col min="1286" max="1287" width="10.28515625" style="144" customWidth="1"/>
    <col min="1288" max="1288" width="10.28515625" style="144" bestFit="1" customWidth="1"/>
    <col min="1289" max="1289" width="10.140625" style="144" customWidth="1"/>
    <col min="1290" max="1290" width="10.28515625" style="144" bestFit="1" customWidth="1"/>
    <col min="1291" max="1293" width="10.28515625" style="144" customWidth="1"/>
    <col min="1294" max="1294" width="10.85546875" style="144" customWidth="1"/>
    <col min="1295" max="1295" width="11.140625" style="144" customWidth="1"/>
    <col min="1296" max="1296" width="12" style="144" customWidth="1"/>
    <col min="1297" max="1297" width="11.42578125" style="144" bestFit="1" customWidth="1"/>
    <col min="1298" max="1299" width="9.28515625" style="144" bestFit="1" customWidth="1"/>
    <col min="1300" max="1300" width="10.28515625" style="144" customWidth="1"/>
    <col min="1301" max="1301" width="10.42578125" style="144" customWidth="1"/>
    <col min="1302" max="1302" width="11.28515625" style="144" bestFit="1" customWidth="1"/>
    <col min="1303" max="1534" width="9.140625" style="144"/>
    <col min="1535" max="1535" width="44.85546875" style="144" customWidth="1"/>
    <col min="1536" max="1537" width="9.28515625" style="144" bestFit="1" customWidth="1"/>
    <col min="1538" max="1538" width="10.85546875" style="144" bestFit="1" customWidth="1"/>
    <col min="1539" max="1539" width="10.28515625" style="144" bestFit="1" customWidth="1"/>
    <col min="1540" max="1540" width="11.28515625" style="144" bestFit="1" customWidth="1"/>
    <col min="1541" max="1541" width="10.28515625" style="144" bestFit="1" customWidth="1"/>
    <col min="1542" max="1543" width="10.28515625" style="144" customWidth="1"/>
    <col min="1544" max="1544" width="10.28515625" style="144" bestFit="1" customWidth="1"/>
    <col min="1545" max="1545" width="10.140625" style="144" customWidth="1"/>
    <col min="1546" max="1546" width="10.28515625" style="144" bestFit="1" customWidth="1"/>
    <col min="1547" max="1549" width="10.28515625" style="144" customWidth="1"/>
    <col min="1550" max="1550" width="10.85546875" style="144" customWidth="1"/>
    <col min="1551" max="1551" width="11.140625" style="144" customWidth="1"/>
    <col min="1552" max="1552" width="12" style="144" customWidth="1"/>
    <col min="1553" max="1553" width="11.42578125" style="144" bestFit="1" customWidth="1"/>
    <col min="1554" max="1555" width="9.28515625" style="144" bestFit="1" customWidth="1"/>
    <col min="1556" max="1556" width="10.28515625" style="144" customWidth="1"/>
    <col min="1557" max="1557" width="10.42578125" style="144" customWidth="1"/>
    <col min="1558" max="1558" width="11.28515625" style="144" bestFit="1" customWidth="1"/>
    <col min="1559" max="1790" width="9.140625" style="144"/>
    <col min="1791" max="1791" width="44.85546875" style="144" customWidth="1"/>
    <col min="1792" max="1793" width="9.28515625" style="144" bestFit="1" customWidth="1"/>
    <col min="1794" max="1794" width="10.85546875" style="144" bestFit="1" customWidth="1"/>
    <col min="1795" max="1795" width="10.28515625" style="144" bestFit="1" customWidth="1"/>
    <col min="1796" max="1796" width="11.28515625" style="144" bestFit="1" customWidth="1"/>
    <col min="1797" max="1797" width="10.28515625" style="144" bestFit="1" customWidth="1"/>
    <col min="1798" max="1799" width="10.28515625" style="144" customWidth="1"/>
    <col min="1800" max="1800" width="10.28515625" style="144" bestFit="1" customWidth="1"/>
    <col min="1801" max="1801" width="10.140625" style="144" customWidth="1"/>
    <col min="1802" max="1802" width="10.28515625" style="144" bestFit="1" customWidth="1"/>
    <col min="1803" max="1805" width="10.28515625" style="144" customWidth="1"/>
    <col min="1806" max="1806" width="10.85546875" style="144" customWidth="1"/>
    <col min="1807" max="1807" width="11.140625" style="144" customWidth="1"/>
    <col min="1808" max="1808" width="12" style="144" customWidth="1"/>
    <col min="1809" max="1809" width="11.42578125" style="144" bestFit="1" customWidth="1"/>
    <col min="1810" max="1811" width="9.28515625" style="144" bestFit="1" customWidth="1"/>
    <col min="1812" max="1812" width="10.28515625" style="144" customWidth="1"/>
    <col min="1813" max="1813" width="10.42578125" style="144" customWidth="1"/>
    <col min="1814" max="1814" width="11.28515625" style="144" bestFit="1" customWidth="1"/>
    <col min="1815" max="2046" width="9.140625" style="144"/>
    <col min="2047" max="2047" width="44.85546875" style="144" customWidth="1"/>
    <col min="2048" max="2049" width="9.28515625" style="144" bestFit="1" customWidth="1"/>
    <col min="2050" max="2050" width="10.85546875" style="144" bestFit="1" customWidth="1"/>
    <col min="2051" max="2051" width="10.28515625" style="144" bestFit="1" customWidth="1"/>
    <col min="2052" max="2052" width="11.28515625" style="144" bestFit="1" customWidth="1"/>
    <col min="2053" max="2053" width="10.28515625" style="144" bestFit="1" customWidth="1"/>
    <col min="2054" max="2055" width="10.28515625" style="144" customWidth="1"/>
    <col min="2056" max="2056" width="10.28515625" style="144" bestFit="1" customWidth="1"/>
    <col min="2057" max="2057" width="10.140625" style="144" customWidth="1"/>
    <col min="2058" max="2058" width="10.28515625" style="144" bestFit="1" customWidth="1"/>
    <col min="2059" max="2061" width="10.28515625" style="144" customWidth="1"/>
    <col min="2062" max="2062" width="10.85546875" style="144" customWidth="1"/>
    <col min="2063" max="2063" width="11.140625" style="144" customWidth="1"/>
    <col min="2064" max="2064" width="12" style="144" customWidth="1"/>
    <col min="2065" max="2065" width="11.42578125" style="144" bestFit="1" customWidth="1"/>
    <col min="2066" max="2067" width="9.28515625" style="144" bestFit="1" customWidth="1"/>
    <col min="2068" max="2068" width="10.28515625" style="144" customWidth="1"/>
    <col min="2069" max="2069" width="10.42578125" style="144" customWidth="1"/>
    <col min="2070" max="2070" width="11.28515625" style="144" bestFit="1" customWidth="1"/>
    <col min="2071" max="2302" width="9.140625" style="144"/>
    <col min="2303" max="2303" width="44.85546875" style="144" customWidth="1"/>
    <col min="2304" max="2305" width="9.28515625" style="144" bestFit="1" customWidth="1"/>
    <col min="2306" max="2306" width="10.85546875" style="144" bestFit="1" customWidth="1"/>
    <col min="2307" max="2307" width="10.28515625" style="144" bestFit="1" customWidth="1"/>
    <col min="2308" max="2308" width="11.28515625" style="144" bestFit="1" customWidth="1"/>
    <col min="2309" max="2309" width="10.28515625" style="144" bestFit="1" customWidth="1"/>
    <col min="2310" max="2311" width="10.28515625" style="144" customWidth="1"/>
    <col min="2312" max="2312" width="10.28515625" style="144" bestFit="1" customWidth="1"/>
    <col min="2313" max="2313" width="10.140625" style="144" customWidth="1"/>
    <col min="2314" max="2314" width="10.28515625" style="144" bestFit="1" customWidth="1"/>
    <col min="2315" max="2317" width="10.28515625" style="144" customWidth="1"/>
    <col min="2318" max="2318" width="10.85546875" style="144" customWidth="1"/>
    <col min="2319" max="2319" width="11.140625" style="144" customWidth="1"/>
    <col min="2320" max="2320" width="12" style="144" customWidth="1"/>
    <col min="2321" max="2321" width="11.42578125" style="144" bestFit="1" customWidth="1"/>
    <col min="2322" max="2323" width="9.28515625" style="144" bestFit="1" customWidth="1"/>
    <col min="2324" max="2324" width="10.28515625" style="144" customWidth="1"/>
    <col min="2325" max="2325" width="10.42578125" style="144" customWidth="1"/>
    <col min="2326" max="2326" width="11.28515625" style="144" bestFit="1" customWidth="1"/>
    <col min="2327" max="2558" width="9.140625" style="144"/>
    <col min="2559" max="2559" width="44.85546875" style="144" customWidth="1"/>
    <col min="2560" max="2561" width="9.28515625" style="144" bestFit="1" customWidth="1"/>
    <col min="2562" max="2562" width="10.85546875" style="144" bestFit="1" customWidth="1"/>
    <col min="2563" max="2563" width="10.28515625" style="144" bestFit="1" customWidth="1"/>
    <col min="2564" max="2564" width="11.28515625" style="144" bestFit="1" customWidth="1"/>
    <col min="2565" max="2565" width="10.28515625" style="144" bestFit="1" customWidth="1"/>
    <col min="2566" max="2567" width="10.28515625" style="144" customWidth="1"/>
    <col min="2568" max="2568" width="10.28515625" style="144" bestFit="1" customWidth="1"/>
    <col min="2569" max="2569" width="10.140625" style="144" customWidth="1"/>
    <col min="2570" max="2570" width="10.28515625" style="144" bestFit="1" customWidth="1"/>
    <col min="2571" max="2573" width="10.28515625" style="144" customWidth="1"/>
    <col min="2574" max="2574" width="10.85546875" style="144" customWidth="1"/>
    <col min="2575" max="2575" width="11.140625" style="144" customWidth="1"/>
    <col min="2576" max="2576" width="12" style="144" customWidth="1"/>
    <col min="2577" max="2577" width="11.42578125" style="144" bestFit="1" customWidth="1"/>
    <col min="2578" max="2579" width="9.28515625" style="144" bestFit="1" customWidth="1"/>
    <col min="2580" max="2580" width="10.28515625" style="144" customWidth="1"/>
    <col min="2581" max="2581" width="10.42578125" style="144" customWidth="1"/>
    <col min="2582" max="2582" width="11.28515625" style="144" bestFit="1" customWidth="1"/>
    <col min="2583" max="2814" width="9.140625" style="144"/>
    <col min="2815" max="2815" width="44.85546875" style="144" customWidth="1"/>
    <col min="2816" max="2817" width="9.28515625" style="144" bestFit="1" customWidth="1"/>
    <col min="2818" max="2818" width="10.85546875" style="144" bestFit="1" customWidth="1"/>
    <col min="2819" max="2819" width="10.28515625" style="144" bestFit="1" customWidth="1"/>
    <col min="2820" max="2820" width="11.28515625" style="144" bestFit="1" customWidth="1"/>
    <col min="2821" max="2821" width="10.28515625" style="144" bestFit="1" customWidth="1"/>
    <col min="2822" max="2823" width="10.28515625" style="144" customWidth="1"/>
    <col min="2824" max="2824" width="10.28515625" style="144" bestFit="1" customWidth="1"/>
    <col min="2825" max="2825" width="10.140625" style="144" customWidth="1"/>
    <col min="2826" max="2826" width="10.28515625" style="144" bestFit="1" customWidth="1"/>
    <col min="2827" max="2829" width="10.28515625" style="144" customWidth="1"/>
    <col min="2830" max="2830" width="10.85546875" style="144" customWidth="1"/>
    <col min="2831" max="2831" width="11.140625" style="144" customWidth="1"/>
    <col min="2832" max="2832" width="12" style="144" customWidth="1"/>
    <col min="2833" max="2833" width="11.42578125" style="144" bestFit="1" customWidth="1"/>
    <col min="2834" max="2835" width="9.28515625" style="144" bestFit="1" customWidth="1"/>
    <col min="2836" max="2836" width="10.28515625" style="144" customWidth="1"/>
    <col min="2837" max="2837" width="10.42578125" style="144" customWidth="1"/>
    <col min="2838" max="2838" width="11.28515625" style="144" bestFit="1" customWidth="1"/>
    <col min="2839" max="3070" width="9.140625" style="144"/>
    <col min="3071" max="3071" width="44.85546875" style="144" customWidth="1"/>
    <col min="3072" max="3073" width="9.28515625" style="144" bestFit="1" customWidth="1"/>
    <col min="3074" max="3074" width="10.85546875" style="144" bestFit="1" customWidth="1"/>
    <col min="3075" max="3075" width="10.28515625" style="144" bestFit="1" customWidth="1"/>
    <col min="3076" max="3076" width="11.28515625" style="144" bestFit="1" customWidth="1"/>
    <col min="3077" max="3077" width="10.28515625" style="144" bestFit="1" customWidth="1"/>
    <col min="3078" max="3079" width="10.28515625" style="144" customWidth="1"/>
    <col min="3080" max="3080" width="10.28515625" style="144" bestFit="1" customWidth="1"/>
    <col min="3081" max="3081" width="10.140625" style="144" customWidth="1"/>
    <col min="3082" max="3082" width="10.28515625" style="144" bestFit="1" customWidth="1"/>
    <col min="3083" max="3085" width="10.28515625" style="144" customWidth="1"/>
    <col min="3086" max="3086" width="10.85546875" style="144" customWidth="1"/>
    <col min="3087" max="3087" width="11.140625" style="144" customWidth="1"/>
    <col min="3088" max="3088" width="12" style="144" customWidth="1"/>
    <col min="3089" max="3089" width="11.42578125" style="144" bestFit="1" customWidth="1"/>
    <col min="3090" max="3091" width="9.28515625" style="144" bestFit="1" customWidth="1"/>
    <col min="3092" max="3092" width="10.28515625" style="144" customWidth="1"/>
    <col min="3093" max="3093" width="10.42578125" style="144" customWidth="1"/>
    <col min="3094" max="3094" width="11.28515625" style="144" bestFit="1" customWidth="1"/>
    <col min="3095" max="3326" width="9.140625" style="144"/>
    <col min="3327" max="3327" width="44.85546875" style="144" customWidth="1"/>
    <col min="3328" max="3329" width="9.28515625" style="144" bestFit="1" customWidth="1"/>
    <col min="3330" max="3330" width="10.85546875" style="144" bestFit="1" customWidth="1"/>
    <col min="3331" max="3331" width="10.28515625" style="144" bestFit="1" customWidth="1"/>
    <col min="3332" max="3332" width="11.28515625" style="144" bestFit="1" customWidth="1"/>
    <col min="3333" max="3333" width="10.28515625" style="144" bestFit="1" customWidth="1"/>
    <col min="3334" max="3335" width="10.28515625" style="144" customWidth="1"/>
    <col min="3336" max="3336" width="10.28515625" style="144" bestFit="1" customWidth="1"/>
    <col min="3337" max="3337" width="10.140625" style="144" customWidth="1"/>
    <col min="3338" max="3338" width="10.28515625" style="144" bestFit="1" customWidth="1"/>
    <col min="3339" max="3341" width="10.28515625" style="144" customWidth="1"/>
    <col min="3342" max="3342" width="10.85546875" style="144" customWidth="1"/>
    <col min="3343" max="3343" width="11.140625" style="144" customWidth="1"/>
    <col min="3344" max="3344" width="12" style="144" customWidth="1"/>
    <col min="3345" max="3345" width="11.42578125" style="144" bestFit="1" customWidth="1"/>
    <col min="3346" max="3347" width="9.28515625" style="144" bestFit="1" customWidth="1"/>
    <col min="3348" max="3348" width="10.28515625" style="144" customWidth="1"/>
    <col min="3349" max="3349" width="10.42578125" style="144" customWidth="1"/>
    <col min="3350" max="3350" width="11.28515625" style="144" bestFit="1" customWidth="1"/>
    <col min="3351" max="3582" width="9.140625" style="144"/>
    <col min="3583" max="3583" width="44.85546875" style="144" customWidth="1"/>
    <col min="3584" max="3585" width="9.28515625" style="144" bestFit="1" customWidth="1"/>
    <col min="3586" max="3586" width="10.85546875" style="144" bestFit="1" customWidth="1"/>
    <col min="3587" max="3587" width="10.28515625" style="144" bestFit="1" customWidth="1"/>
    <col min="3588" max="3588" width="11.28515625" style="144" bestFit="1" customWidth="1"/>
    <col min="3589" max="3589" width="10.28515625" style="144" bestFit="1" customWidth="1"/>
    <col min="3590" max="3591" width="10.28515625" style="144" customWidth="1"/>
    <col min="3592" max="3592" width="10.28515625" style="144" bestFit="1" customWidth="1"/>
    <col min="3593" max="3593" width="10.140625" style="144" customWidth="1"/>
    <col min="3594" max="3594" width="10.28515625" style="144" bestFit="1" customWidth="1"/>
    <col min="3595" max="3597" width="10.28515625" style="144" customWidth="1"/>
    <col min="3598" max="3598" width="10.85546875" style="144" customWidth="1"/>
    <col min="3599" max="3599" width="11.140625" style="144" customWidth="1"/>
    <col min="3600" max="3600" width="12" style="144" customWidth="1"/>
    <col min="3601" max="3601" width="11.42578125" style="144" bestFit="1" customWidth="1"/>
    <col min="3602" max="3603" width="9.28515625" style="144" bestFit="1" customWidth="1"/>
    <col min="3604" max="3604" width="10.28515625" style="144" customWidth="1"/>
    <col min="3605" max="3605" width="10.42578125" style="144" customWidth="1"/>
    <col min="3606" max="3606" width="11.28515625" style="144" bestFit="1" customWidth="1"/>
    <col min="3607" max="3838" width="9.140625" style="144"/>
    <col min="3839" max="3839" width="44.85546875" style="144" customWidth="1"/>
    <col min="3840" max="3841" width="9.28515625" style="144" bestFit="1" customWidth="1"/>
    <col min="3842" max="3842" width="10.85546875" style="144" bestFit="1" customWidth="1"/>
    <col min="3843" max="3843" width="10.28515625" style="144" bestFit="1" customWidth="1"/>
    <col min="3844" max="3844" width="11.28515625" style="144" bestFit="1" customWidth="1"/>
    <col min="3845" max="3845" width="10.28515625" style="144" bestFit="1" customWidth="1"/>
    <col min="3846" max="3847" width="10.28515625" style="144" customWidth="1"/>
    <col min="3848" max="3848" width="10.28515625" style="144" bestFit="1" customWidth="1"/>
    <col min="3849" max="3849" width="10.140625" style="144" customWidth="1"/>
    <col min="3850" max="3850" width="10.28515625" style="144" bestFit="1" customWidth="1"/>
    <col min="3851" max="3853" width="10.28515625" style="144" customWidth="1"/>
    <col min="3854" max="3854" width="10.85546875" style="144" customWidth="1"/>
    <col min="3855" max="3855" width="11.140625" style="144" customWidth="1"/>
    <col min="3856" max="3856" width="12" style="144" customWidth="1"/>
    <col min="3857" max="3857" width="11.42578125" style="144" bestFit="1" customWidth="1"/>
    <col min="3858" max="3859" width="9.28515625" style="144" bestFit="1" customWidth="1"/>
    <col min="3860" max="3860" width="10.28515625" style="144" customWidth="1"/>
    <col min="3861" max="3861" width="10.42578125" style="144" customWidth="1"/>
    <col min="3862" max="3862" width="11.28515625" style="144" bestFit="1" customWidth="1"/>
    <col min="3863" max="4094" width="9.140625" style="144"/>
    <col min="4095" max="4095" width="44.85546875" style="144" customWidth="1"/>
    <col min="4096" max="4097" width="9.28515625" style="144" bestFit="1" customWidth="1"/>
    <col min="4098" max="4098" width="10.85546875" style="144" bestFit="1" customWidth="1"/>
    <col min="4099" max="4099" width="10.28515625" style="144" bestFit="1" customWidth="1"/>
    <col min="4100" max="4100" width="11.28515625" style="144" bestFit="1" customWidth="1"/>
    <col min="4101" max="4101" width="10.28515625" style="144" bestFit="1" customWidth="1"/>
    <col min="4102" max="4103" width="10.28515625" style="144" customWidth="1"/>
    <col min="4104" max="4104" width="10.28515625" style="144" bestFit="1" customWidth="1"/>
    <col min="4105" max="4105" width="10.140625" style="144" customWidth="1"/>
    <col min="4106" max="4106" width="10.28515625" style="144" bestFit="1" customWidth="1"/>
    <col min="4107" max="4109" width="10.28515625" style="144" customWidth="1"/>
    <col min="4110" max="4110" width="10.85546875" style="144" customWidth="1"/>
    <col min="4111" max="4111" width="11.140625" style="144" customWidth="1"/>
    <col min="4112" max="4112" width="12" style="144" customWidth="1"/>
    <col min="4113" max="4113" width="11.42578125" style="144" bestFit="1" customWidth="1"/>
    <col min="4114" max="4115" width="9.28515625" style="144" bestFit="1" customWidth="1"/>
    <col min="4116" max="4116" width="10.28515625" style="144" customWidth="1"/>
    <col min="4117" max="4117" width="10.42578125" style="144" customWidth="1"/>
    <col min="4118" max="4118" width="11.28515625" style="144" bestFit="1" customWidth="1"/>
    <col min="4119" max="4350" width="9.140625" style="144"/>
    <col min="4351" max="4351" width="44.85546875" style="144" customWidth="1"/>
    <col min="4352" max="4353" width="9.28515625" style="144" bestFit="1" customWidth="1"/>
    <col min="4354" max="4354" width="10.85546875" style="144" bestFit="1" customWidth="1"/>
    <col min="4355" max="4355" width="10.28515625" style="144" bestFit="1" customWidth="1"/>
    <col min="4356" max="4356" width="11.28515625" style="144" bestFit="1" customWidth="1"/>
    <col min="4357" max="4357" width="10.28515625" style="144" bestFit="1" customWidth="1"/>
    <col min="4358" max="4359" width="10.28515625" style="144" customWidth="1"/>
    <col min="4360" max="4360" width="10.28515625" style="144" bestFit="1" customWidth="1"/>
    <col min="4361" max="4361" width="10.140625" style="144" customWidth="1"/>
    <col min="4362" max="4362" width="10.28515625" style="144" bestFit="1" customWidth="1"/>
    <col min="4363" max="4365" width="10.28515625" style="144" customWidth="1"/>
    <col min="4366" max="4366" width="10.85546875" style="144" customWidth="1"/>
    <col min="4367" max="4367" width="11.140625" style="144" customWidth="1"/>
    <col min="4368" max="4368" width="12" style="144" customWidth="1"/>
    <col min="4369" max="4369" width="11.42578125" style="144" bestFit="1" customWidth="1"/>
    <col min="4370" max="4371" width="9.28515625" style="144" bestFit="1" customWidth="1"/>
    <col min="4372" max="4372" width="10.28515625" style="144" customWidth="1"/>
    <col min="4373" max="4373" width="10.42578125" style="144" customWidth="1"/>
    <col min="4374" max="4374" width="11.28515625" style="144" bestFit="1" customWidth="1"/>
    <col min="4375" max="4606" width="9.140625" style="144"/>
    <col min="4607" max="4607" width="44.85546875" style="144" customWidth="1"/>
    <col min="4608" max="4609" width="9.28515625" style="144" bestFit="1" customWidth="1"/>
    <col min="4610" max="4610" width="10.85546875" style="144" bestFit="1" customWidth="1"/>
    <col min="4611" max="4611" width="10.28515625" style="144" bestFit="1" customWidth="1"/>
    <col min="4612" max="4612" width="11.28515625" style="144" bestFit="1" customWidth="1"/>
    <col min="4613" max="4613" width="10.28515625" style="144" bestFit="1" customWidth="1"/>
    <col min="4614" max="4615" width="10.28515625" style="144" customWidth="1"/>
    <col min="4616" max="4616" width="10.28515625" style="144" bestFit="1" customWidth="1"/>
    <col min="4617" max="4617" width="10.140625" style="144" customWidth="1"/>
    <col min="4618" max="4618" width="10.28515625" style="144" bestFit="1" customWidth="1"/>
    <col min="4619" max="4621" width="10.28515625" style="144" customWidth="1"/>
    <col min="4622" max="4622" width="10.85546875" style="144" customWidth="1"/>
    <col min="4623" max="4623" width="11.140625" style="144" customWidth="1"/>
    <col min="4624" max="4624" width="12" style="144" customWidth="1"/>
    <col min="4625" max="4625" width="11.42578125" style="144" bestFit="1" customWidth="1"/>
    <col min="4626" max="4627" width="9.28515625" style="144" bestFit="1" customWidth="1"/>
    <col min="4628" max="4628" width="10.28515625" style="144" customWidth="1"/>
    <col min="4629" max="4629" width="10.42578125" style="144" customWidth="1"/>
    <col min="4630" max="4630" width="11.28515625" style="144" bestFit="1" customWidth="1"/>
    <col min="4631" max="4862" width="9.140625" style="144"/>
    <col min="4863" max="4863" width="44.85546875" style="144" customWidth="1"/>
    <col min="4864" max="4865" width="9.28515625" style="144" bestFit="1" customWidth="1"/>
    <col min="4866" max="4866" width="10.85546875" style="144" bestFit="1" customWidth="1"/>
    <col min="4867" max="4867" width="10.28515625" style="144" bestFit="1" customWidth="1"/>
    <col min="4868" max="4868" width="11.28515625" style="144" bestFit="1" customWidth="1"/>
    <col min="4869" max="4869" width="10.28515625" style="144" bestFit="1" customWidth="1"/>
    <col min="4870" max="4871" width="10.28515625" style="144" customWidth="1"/>
    <col min="4872" max="4872" width="10.28515625" style="144" bestFit="1" customWidth="1"/>
    <col min="4873" max="4873" width="10.140625" style="144" customWidth="1"/>
    <col min="4874" max="4874" width="10.28515625" style="144" bestFit="1" customWidth="1"/>
    <col min="4875" max="4877" width="10.28515625" style="144" customWidth="1"/>
    <col min="4878" max="4878" width="10.85546875" style="144" customWidth="1"/>
    <col min="4879" max="4879" width="11.140625" style="144" customWidth="1"/>
    <col min="4880" max="4880" width="12" style="144" customWidth="1"/>
    <col min="4881" max="4881" width="11.42578125" style="144" bestFit="1" customWidth="1"/>
    <col min="4882" max="4883" width="9.28515625" style="144" bestFit="1" customWidth="1"/>
    <col min="4884" max="4884" width="10.28515625" style="144" customWidth="1"/>
    <col min="4885" max="4885" width="10.42578125" style="144" customWidth="1"/>
    <col min="4886" max="4886" width="11.28515625" style="144" bestFit="1" customWidth="1"/>
    <col min="4887" max="5118" width="9.140625" style="144"/>
    <col min="5119" max="5119" width="44.85546875" style="144" customWidth="1"/>
    <col min="5120" max="5121" width="9.28515625" style="144" bestFit="1" customWidth="1"/>
    <col min="5122" max="5122" width="10.85546875" style="144" bestFit="1" customWidth="1"/>
    <col min="5123" max="5123" width="10.28515625" style="144" bestFit="1" customWidth="1"/>
    <col min="5124" max="5124" width="11.28515625" style="144" bestFit="1" customWidth="1"/>
    <col min="5125" max="5125" width="10.28515625" style="144" bestFit="1" customWidth="1"/>
    <col min="5126" max="5127" width="10.28515625" style="144" customWidth="1"/>
    <col min="5128" max="5128" width="10.28515625" style="144" bestFit="1" customWidth="1"/>
    <col min="5129" max="5129" width="10.140625" style="144" customWidth="1"/>
    <col min="5130" max="5130" width="10.28515625" style="144" bestFit="1" customWidth="1"/>
    <col min="5131" max="5133" width="10.28515625" style="144" customWidth="1"/>
    <col min="5134" max="5134" width="10.85546875" style="144" customWidth="1"/>
    <col min="5135" max="5135" width="11.140625" style="144" customWidth="1"/>
    <col min="5136" max="5136" width="12" style="144" customWidth="1"/>
    <col min="5137" max="5137" width="11.42578125" style="144" bestFit="1" customWidth="1"/>
    <col min="5138" max="5139" width="9.28515625" style="144" bestFit="1" customWidth="1"/>
    <col min="5140" max="5140" width="10.28515625" style="144" customWidth="1"/>
    <col min="5141" max="5141" width="10.42578125" style="144" customWidth="1"/>
    <col min="5142" max="5142" width="11.28515625" style="144" bestFit="1" customWidth="1"/>
    <col min="5143" max="5374" width="9.140625" style="144"/>
    <col min="5375" max="5375" width="44.85546875" style="144" customWidth="1"/>
    <col min="5376" max="5377" width="9.28515625" style="144" bestFit="1" customWidth="1"/>
    <col min="5378" max="5378" width="10.85546875" style="144" bestFit="1" customWidth="1"/>
    <col min="5379" max="5379" width="10.28515625" style="144" bestFit="1" customWidth="1"/>
    <col min="5380" max="5380" width="11.28515625" style="144" bestFit="1" customWidth="1"/>
    <col min="5381" max="5381" width="10.28515625" style="144" bestFit="1" customWidth="1"/>
    <col min="5382" max="5383" width="10.28515625" style="144" customWidth="1"/>
    <col min="5384" max="5384" width="10.28515625" style="144" bestFit="1" customWidth="1"/>
    <col min="5385" max="5385" width="10.140625" style="144" customWidth="1"/>
    <col min="5386" max="5386" width="10.28515625" style="144" bestFit="1" customWidth="1"/>
    <col min="5387" max="5389" width="10.28515625" style="144" customWidth="1"/>
    <col min="5390" max="5390" width="10.85546875" style="144" customWidth="1"/>
    <col min="5391" max="5391" width="11.140625" style="144" customWidth="1"/>
    <col min="5392" max="5392" width="12" style="144" customWidth="1"/>
    <col min="5393" max="5393" width="11.42578125" style="144" bestFit="1" customWidth="1"/>
    <col min="5394" max="5395" width="9.28515625" style="144" bestFit="1" customWidth="1"/>
    <col min="5396" max="5396" width="10.28515625" style="144" customWidth="1"/>
    <col min="5397" max="5397" width="10.42578125" style="144" customWidth="1"/>
    <col min="5398" max="5398" width="11.28515625" style="144" bestFit="1" customWidth="1"/>
    <col min="5399" max="5630" width="9.140625" style="144"/>
    <col min="5631" max="5631" width="44.85546875" style="144" customWidth="1"/>
    <col min="5632" max="5633" width="9.28515625" style="144" bestFit="1" customWidth="1"/>
    <col min="5634" max="5634" width="10.85546875" style="144" bestFit="1" customWidth="1"/>
    <col min="5635" max="5635" width="10.28515625" style="144" bestFit="1" customWidth="1"/>
    <col min="5636" max="5636" width="11.28515625" style="144" bestFit="1" customWidth="1"/>
    <col min="5637" max="5637" width="10.28515625" style="144" bestFit="1" customWidth="1"/>
    <col min="5638" max="5639" width="10.28515625" style="144" customWidth="1"/>
    <col min="5640" max="5640" width="10.28515625" style="144" bestFit="1" customWidth="1"/>
    <col min="5641" max="5641" width="10.140625" style="144" customWidth="1"/>
    <col min="5642" max="5642" width="10.28515625" style="144" bestFit="1" customWidth="1"/>
    <col min="5643" max="5645" width="10.28515625" style="144" customWidth="1"/>
    <col min="5646" max="5646" width="10.85546875" style="144" customWidth="1"/>
    <col min="5647" max="5647" width="11.140625" style="144" customWidth="1"/>
    <col min="5648" max="5648" width="12" style="144" customWidth="1"/>
    <col min="5649" max="5649" width="11.42578125" style="144" bestFit="1" customWidth="1"/>
    <col min="5650" max="5651" width="9.28515625" style="144" bestFit="1" customWidth="1"/>
    <col min="5652" max="5652" width="10.28515625" style="144" customWidth="1"/>
    <col min="5653" max="5653" width="10.42578125" style="144" customWidth="1"/>
    <col min="5654" max="5654" width="11.28515625" style="144" bestFit="1" customWidth="1"/>
    <col min="5655" max="5886" width="9.140625" style="144"/>
    <col min="5887" max="5887" width="44.85546875" style="144" customWidth="1"/>
    <col min="5888" max="5889" width="9.28515625" style="144" bestFit="1" customWidth="1"/>
    <col min="5890" max="5890" width="10.85546875" style="144" bestFit="1" customWidth="1"/>
    <col min="5891" max="5891" width="10.28515625" style="144" bestFit="1" customWidth="1"/>
    <col min="5892" max="5892" width="11.28515625" style="144" bestFit="1" customWidth="1"/>
    <col min="5893" max="5893" width="10.28515625" style="144" bestFit="1" customWidth="1"/>
    <col min="5894" max="5895" width="10.28515625" style="144" customWidth="1"/>
    <col min="5896" max="5896" width="10.28515625" style="144" bestFit="1" customWidth="1"/>
    <col min="5897" max="5897" width="10.140625" style="144" customWidth="1"/>
    <col min="5898" max="5898" width="10.28515625" style="144" bestFit="1" customWidth="1"/>
    <col min="5899" max="5901" width="10.28515625" style="144" customWidth="1"/>
    <col min="5902" max="5902" width="10.85546875" style="144" customWidth="1"/>
    <col min="5903" max="5903" width="11.140625" style="144" customWidth="1"/>
    <col min="5904" max="5904" width="12" style="144" customWidth="1"/>
    <col min="5905" max="5905" width="11.42578125" style="144" bestFit="1" customWidth="1"/>
    <col min="5906" max="5907" width="9.28515625" style="144" bestFit="1" customWidth="1"/>
    <col min="5908" max="5908" width="10.28515625" style="144" customWidth="1"/>
    <col min="5909" max="5909" width="10.42578125" style="144" customWidth="1"/>
    <col min="5910" max="5910" width="11.28515625" style="144" bestFit="1" customWidth="1"/>
    <col min="5911" max="6142" width="9.140625" style="144"/>
    <col min="6143" max="6143" width="44.85546875" style="144" customWidth="1"/>
    <col min="6144" max="6145" width="9.28515625" style="144" bestFit="1" customWidth="1"/>
    <col min="6146" max="6146" width="10.85546875" style="144" bestFit="1" customWidth="1"/>
    <col min="6147" max="6147" width="10.28515625" style="144" bestFit="1" customWidth="1"/>
    <col min="6148" max="6148" width="11.28515625" style="144" bestFit="1" customWidth="1"/>
    <col min="6149" max="6149" width="10.28515625" style="144" bestFit="1" customWidth="1"/>
    <col min="6150" max="6151" width="10.28515625" style="144" customWidth="1"/>
    <col min="6152" max="6152" width="10.28515625" style="144" bestFit="1" customWidth="1"/>
    <col min="6153" max="6153" width="10.140625" style="144" customWidth="1"/>
    <col min="6154" max="6154" width="10.28515625" style="144" bestFit="1" customWidth="1"/>
    <col min="6155" max="6157" width="10.28515625" style="144" customWidth="1"/>
    <col min="6158" max="6158" width="10.85546875" style="144" customWidth="1"/>
    <col min="6159" max="6159" width="11.140625" style="144" customWidth="1"/>
    <col min="6160" max="6160" width="12" style="144" customWidth="1"/>
    <col min="6161" max="6161" width="11.42578125" style="144" bestFit="1" customWidth="1"/>
    <col min="6162" max="6163" width="9.28515625" style="144" bestFit="1" customWidth="1"/>
    <col min="6164" max="6164" width="10.28515625" style="144" customWidth="1"/>
    <col min="6165" max="6165" width="10.42578125" style="144" customWidth="1"/>
    <col min="6166" max="6166" width="11.28515625" style="144" bestFit="1" customWidth="1"/>
    <col min="6167" max="6398" width="9.140625" style="144"/>
    <col min="6399" max="6399" width="44.85546875" style="144" customWidth="1"/>
    <col min="6400" max="6401" width="9.28515625" style="144" bestFit="1" customWidth="1"/>
    <col min="6402" max="6402" width="10.85546875" style="144" bestFit="1" customWidth="1"/>
    <col min="6403" max="6403" width="10.28515625" style="144" bestFit="1" customWidth="1"/>
    <col min="6404" max="6404" width="11.28515625" style="144" bestFit="1" customWidth="1"/>
    <col min="6405" max="6405" width="10.28515625" style="144" bestFit="1" customWidth="1"/>
    <col min="6406" max="6407" width="10.28515625" style="144" customWidth="1"/>
    <col min="6408" max="6408" width="10.28515625" style="144" bestFit="1" customWidth="1"/>
    <col min="6409" max="6409" width="10.140625" style="144" customWidth="1"/>
    <col min="6410" max="6410" width="10.28515625" style="144" bestFit="1" customWidth="1"/>
    <col min="6411" max="6413" width="10.28515625" style="144" customWidth="1"/>
    <col min="6414" max="6414" width="10.85546875" style="144" customWidth="1"/>
    <col min="6415" max="6415" width="11.140625" style="144" customWidth="1"/>
    <col min="6416" max="6416" width="12" style="144" customWidth="1"/>
    <col min="6417" max="6417" width="11.42578125" style="144" bestFit="1" customWidth="1"/>
    <col min="6418" max="6419" width="9.28515625" style="144" bestFit="1" customWidth="1"/>
    <col min="6420" max="6420" width="10.28515625" style="144" customWidth="1"/>
    <col min="6421" max="6421" width="10.42578125" style="144" customWidth="1"/>
    <col min="6422" max="6422" width="11.28515625" style="144" bestFit="1" customWidth="1"/>
    <col min="6423" max="6654" width="9.140625" style="144"/>
    <col min="6655" max="6655" width="44.85546875" style="144" customWidth="1"/>
    <col min="6656" max="6657" width="9.28515625" style="144" bestFit="1" customWidth="1"/>
    <col min="6658" max="6658" width="10.85546875" style="144" bestFit="1" customWidth="1"/>
    <col min="6659" max="6659" width="10.28515625" style="144" bestFit="1" customWidth="1"/>
    <col min="6660" max="6660" width="11.28515625" style="144" bestFit="1" customWidth="1"/>
    <col min="6661" max="6661" width="10.28515625" style="144" bestFit="1" customWidth="1"/>
    <col min="6662" max="6663" width="10.28515625" style="144" customWidth="1"/>
    <col min="6664" max="6664" width="10.28515625" style="144" bestFit="1" customWidth="1"/>
    <col min="6665" max="6665" width="10.140625" style="144" customWidth="1"/>
    <col min="6666" max="6666" width="10.28515625" style="144" bestFit="1" customWidth="1"/>
    <col min="6667" max="6669" width="10.28515625" style="144" customWidth="1"/>
    <col min="6670" max="6670" width="10.85546875" style="144" customWidth="1"/>
    <col min="6671" max="6671" width="11.140625" style="144" customWidth="1"/>
    <col min="6672" max="6672" width="12" style="144" customWidth="1"/>
    <col min="6673" max="6673" width="11.42578125" style="144" bestFit="1" customWidth="1"/>
    <col min="6674" max="6675" width="9.28515625" style="144" bestFit="1" customWidth="1"/>
    <col min="6676" max="6676" width="10.28515625" style="144" customWidth="1"/>
    <col min="6677" max="6677" width="10.42578125" style="144" customWidth="1"/>
    <col min="6678" max="6678" width="11.28515625" style="144" bestFit="1" customWidth="1"/>
    <col min="6679" max="6910" width="9.140625" style="144"/>
    <col min="6911" max="6911" width="44.85546875" style="144" customWidth="1"/>
    <col min="6912" max="6913" width="9.28515625" style="144" bestFit="1" customWidth="1"/>
    <col min="6914" max="6914" width="10.85546875" style="144" bestFit="1" customWidth="1"/>
    <col min="6915" max="6915" width="10.28515625" style="144" bestFit="1" customWidth="1"/>
    <col min="6916" max="6916" width="11.28515625" style="144" bestFit="1" customWidth="1"/>
    <col min="6917" max="6917" width="10.28515625" style="144" bestFit="1" customWidth="1"/>
    <col min="6918" max="6919" width="10.28515625" style="144" customWidth="1"/>
    <col min="6920" max="6920" width="10.28515625" style="144" bestFit="1" customWidth="1"/>
    <col min="6921" max="6921" width="10.140625" style="144" customWidth="1"/>
    <col min="6922" max="6922" width="10.28515625" style="144" bestFit="1" customWidth="1"/>
    <col min="6923" max="6925" width="10.28515625" style="144" customWidth="1"/>
    <col min="6926" max="6926" width="10.85546875" style="144" customWidth="1"/>
    <col min="6927" max="6927" width="11.140625" style="144" customWidth="1"/>
    <col min="6928" max="6928" width="12" style="144" customWidth="1"/>
    <col min="6929" max="6929" width="11.42578125" style="144" bestFit="1" customWidth="1"/>
    <col min="6930" max="6931" width="9.28515625" style="144" bestFit="1" customWidth="1"/>
    <col min="6932" max="6932" width="10.28515625" style="144" customWidth="1"/>
    <col min="6933" max="6933" width="10.42578125" style="144" customWidth="1"/>
    <col min="6934" max="6934" width="11.28515625" style="144" bestFit="1" customWidth="1"/>
    <col min="6935" max="7166" width="9.140625" style="144"/>
    <col min="7167" max="7167" width="44.85546875" style="144" customWidth="1"/>
    <col min="7168" max="7169" width="9.28515625" style="144" bestFit="1" customWidth="1"/>
    <col min="7170" max="7170" width="10.85546875" style="144" bestFit="1" customWidth="1"/>
    <col min="7171" max="7171" width="10.28515625" style="144" bestFit="1" customWidth="1"/>
    <col min="7172" max="7172" width="11.28515625" style="144" bestFit="1" customWidth="1"/>
    <col min="7173" max="7173" width="10.28515625" style="144" bestFit="1" customWidth="1"/>
    <col min="7174" max="7175" width="10.28515625" style="144" customWidth="1"/>
    <col min="7176" max="7176" width="10.28515625" style="144" bestFit="1" customWidth="1"/>
    <col min="7177" max="7177" width="10.140625" style="144" customWidth="1"/>
    <col min="7178" max="7178" width="10.28515625" style="144" bestFit="1" customWidth="1"/>
    <col min="7179" max="7181" width="10.28515625" style="144" customWidth="1"/>
    <col min="7182" max="7182" width="10.85546875" style="144" customWidth="1"/>
    <col min="7183" max="7183" width="11.140625" style="144" customWidth="1"/>
    <col min="7184" max="7184" width="12" style="144" customWidth="1"/>
    <col min="7185" max="7185" width="11.42578125" style="144" bestFit="1" customWidth="1"/>
    <col min="7186" max="7187" width="9.28515625" style="144" bestFit="1" customWidth="1"/>
    <col min="7188" max="7188" width="10.28515625" style="144" customWidth="1"/>
    <col min="7189" max="7189" width="10.42578125" style="144" customWidth="1"/>
    <col min="7190" max="7190" width="11.28515625" style="144" bestFit="1" customWidth="1"/>
    <col min="7191" max="7422" width="9.140625" style="144"/>
    <col min="7423" max="7423" width="44.85546875" style="144" customWidth="1"/>
    <col min="7424" max="7425" width="9.28515625" style="144" bestFit="1" customWidth="1"/>
    <col min="7426" max="7426" width="10.85546875" style="144" bestFit="1" customWidth="1"/>
    <col min="7427" max="7427" width="10.28515625" style="144" bestFit="1" customWidth="1"/>
    <col min="7428" max="7428" width="11.28515625" style="144" bestFit="1" customWidth="1"/>
    <col min="7429" max="7429" width="10.28515625" style="144" bestFit="1" customWidth="1"/>
    <col min="7430" max="7431" width="10.28515625" style="144" customWidth="1"/>
    <col min="7432" max="7432" width="10.28515625" style="144" bestFit="1" customWidth="1"/>
    <col min="7433" max="7433" width="10.140625" style="144" customWidth="1"/>
    <col min="7434" max="7434" width="10.28515625" style="144" bestFit="1" customWidth="1"/>
    <col min="7435" max="7437" width="10.28515625" style="144" customWidth="1"/>
    <col min="7438" max="7438" width="10.85546875" style="144" customWidth="1"/>
    <col min="7439" max="7439" width="11.140625" style="144" customWidth="1"/>
    <col min="7440" max="7440" width="12" style="144" customWidth="1"/>
    <col min="7441" max="7441" width="11.42578125" style="144" bestFit="1" customWidth="1"/>
    <col min="7442" max="7443" width="9.28515625" style="144" bestFit="1" customWidth="1"/>
    <col min="7444" max="7444" width="10.28515625" style="144" customWidth="1"/>
    <col min="7445" max="7445" width="10.42578125" style="144" customWidth="1"/>
    <col min="7446" max="7446" width="11.28515625" style="144" bestFit="1" customWidth="1"/>
    <col min="7447" max="7678" width="9.140625" style="144"/>
    <col min="7679" max="7679" width="44.85546875" style="144" customWidth="1"/>
    <col min="7680" max="7681" width="9.28515625" style="144" bestFit="1" customWidth="1"/>
    <col min="7682" max="7682" width="10.85546875" style="144" bestFit="1" customWidth="1"/>
    <col min="7683" max="7683" width="10.28515625" style="144" bestFit="1" customWidth="1"/>
    <col min="7684" max="7684" width="11.28515625" style="144" bestFit="1" customWidth="1"/>
    <col min="7685" max="7685" width="10.28515625" style="144" bestFit="1" customWidth="1"/>
    <col min="7686" max="7687" width="10.28515625" style="144" customWidth="1"/>
    <col min="7688" max="7688" width="10.28515625" style="144" bestFit="1" customWidth="1"/>
    <col min="7689" max="7689" width="10.140625" style="144" customWidth="1"/>
    <col min="7690" max="7690" width="10.28515625" style="144" bestFit="1" customWidth="1"/>
    <col min="7691" max="7693" width="10.28515625" style="144" customWidth="1"/>
    <col min="7694" max="7694" width="10.85546875" style="144" customWidth="1"/>
    <col min="7695" max="7695" width="11.140625" style="144" customWidth="1"/>
    <col min="7696" max="7696" width="12" style="144" customWidth="1"/>
    <col min="7697" max="7697" width="11.42578125" style="144" bestFit="1" customWidth="1"/>
    <col min="7698" max="7699" width="9.28515625" style="144" bestFit="1" customWidth="1"/>
    <col min="7700" max="7700" width="10.28515625" style="144" customWidth="1"/>
    <col min="7701" max="7701" width="10.42578125" style="144" customWidth="1"/>
    <col min="7702" max="7702" width="11.28515625" style="144" bestFit="1" customWidth="1"/>
    <col min="7703" max="7934" width="9.140625" style="144"/>
    <col min="7935" max="7935" width="44.85546875" style="144" customWidth="1"/>
    <col min="7936" max="7937" width="9.28515625" style="144" bestFit="1" customWidth="1"/>
    <col min="7938" max="7938" width="10.85546875" style="144" bestFit="1" customWidth="1"/>
    <col min="7939" max="7939" width="10.28515625" style="144" bestFit="1" customWidth="1"/>
    <col min="7940" max="7940" width="11.28515625" style="144" bestFit="1" customWidth="1"/>
    <col min="7941" max="7941" width="10.28515625" style="144" bestFit="1" customWidth="1"/>
    <col min="7942" max="7943" width="10.28515625" style="144" customWidth="1"/>
    <col min="7944" max="7944" width="10.28515625" style="144" bestFit="1" customWidth="1"/>
    <col min="7945" max="7945" width="10.140625" style="144" customWidth="1"/>
    <col min="7946" max="7946" width="10.28515625" style="144" bestFit="1" customWidth="1"/>
    <col min="7947" max="7949" width="10.28515625" style="144" customWidth="1"/>
    <col min="7950" max="7950" width="10.85546875" style="144" customWidth="1"/>
    <col min="7951" max="7951" width="11.140625" style="144" customWidth="1"/>
    <col min="7952" max="7952" width="12" style="144" customWidth="1"/>
    <col min="7953" max="7953" width="11.42578125" style="144" bestFit="1" customWidth="1"/>
    <col min="7954" max="7955" width="9.28515625" style="144" bestFit="1" customWidth="1"/>
    <col min="7956" max="7956" width="10.28515625" style="144" customWidth="1"/>
    <col min="7957" max="7957" width="10.42578125" style="144" customWidth="1"/>
    <col min="7958" max="7958" width="11.28515625" style="144" bestFit="1" customWidth="1"/>
    <col min="7959" max="8190" width="9.140625" style="144"/>
    <col min="8191" max="8191" width="44.85546875" style="144" customWidth="1"/>
    <col min="8192" max="8193" width="9.28515625" style="144" bestFit="1" customWidth="1"/>
    <col min="8194" max="8194" width="10.85546875" style="144" bestFit="1" customWidth="1"/>
    <col min="8195" max="8195" width="10.28515625" style="144" bestFit="1" customWidth="1"/>
    <col min="8196" max="8196" width="11.28515625" style="144" bestFit="1" customWidth="1"/>
    <col min="8197" max="8197" width="10.28515625" style="144" bestFit="1" customWidth="1"/>
    <col min="8198" max="8199" width="10.28515625" style="144" customWidth="1"/>
    <col min="8200" max="8200" width="10.28515625" style="144" bestFit="1" customWidth="1"/>
    <col min="8201" max="8201" width="10.140625" style="144" customWidth="1"/>
    <col min="8202" max="8202" width="10.28515625" style="144" bestFit="1" customWidth="1"/>
    <col min="8203" max="8205" width="10.28515625" style="144" customWidth="1"/>
    <col min="8206" max="8206" width="10.85546875" style="144" customWidth="1"/>
    <col min="8207" max="8207" width="11.140625" style="144" customWidth="1"/>
    <col min="8208" max="8208" width="12" style="144" customWidth="1"/>
    <col min="8209" max="8209" width="11.42578125" style="144" bestFit="1" customWidth="1"/>
    <col min="8210" max="8211" width="9.28515625" style="144" bestFit="1" customWidth="1"/>
    <col min="8212" max="8212" width="10.28515625" style="144" customWidth="1"/>
    <col min="8213" max="8213" width="10.42578125" style="144" customWidth="1"/>
    <col min="8214" max="8214" width="11.28515625" style="144" bestFit="1" customWidth="1"/>
    <col min="8215" max="8446" width="9.140625" style="144"/>
    <col min="8447" max="8447" width="44.85546875" style="144" customWidth="1"/>
    <col min="8448" max="8449" width="9.28515625" style="144" bestFit="1" customWidth="1"/>
    <col min="8450" max="8450" width="10.85546875" style="144" bestFit="1" customWidth="1"/>
    <col min="8451" max="8451" width="10.28515625" style="144" bestFit="1" customWidth="1"/>
    <col min="8452" max="8452" width="11.28515625" style="144" bestFit="1" customWidth="1"/>
    <col min="8453" max="8453" width="10.28515625" style="144" bestFit="1" customWidth="1"/>
    <col min="8454" max="8455" width="10.28515625" style="144" customWidth="1"/>
    <col min="8456" max="8456" width="10.28515625" style="144" bestFit="1" customWidth="1"/>
    <col min="8457" max="8457" width="10.140625" style="144" customWidth="1"/>
    <col min="8458" max="8458" width="10.28515625" style="144" bestFit="1" customWidth="1"/>
    <col min="8459" max="8461" width="10.28515625" style="144" customWidth="1"/>
    <col min="8462" max="8462" width="10.85546875" style="144" customWidth="1"/>
    <col min="8463" max="8463" width="11.140625" style="144" customWidth="1"/>
    <col min="8464" max="8464" width="12" style="144" customWidth="1"/>
    <col min="8465" max="8465" width="11.42578125" style="144" bestFit="1" customWidth="1"/>
    <col min="8466" max="8467" width="9.28515625" style="144" bestFit="1" customWidth="1"/>
    <col min="8468" max="8468" width="10.28515625" style="144" customWidth="1"/>
    <col min="8469" max="8469" width="10.42578125" style="144" customWidth="1"/>
    <col min="8470" max="8470" width="11.28515625" style="144" bestFit="1" customWidth="1"/>
    <col min="8471" max="8702" width="9.140625" style="144"/>
    <col min="8703" max="8703" width="44.85546875" style="144" customWidth="1"/>
    <col min="8704" max="8705" width="9.28515625" style="144" bestFit="1" customWidth="1"/>
    <col min="8706" max="8706" width="10.85546875" style="144" bestFit="1" customWidth="1"/>
    <col min="8707" max="8707" width="10.28515625" style="144" bestFit="1" customWidth="1"/>
    <col min="8708" max="8708" width="11.28515625" style="144" bestFit="1" customWidth="1"/>
    <col min="8709" max="8709" width="10.28515625" style="144" bestFit="1" customWidth="1"/>
    <col min="8710" max="8711" width="10.28515625" style="144" customWidth="1"/>
    <col min="8712" max="8712" width="10.28515625" style="144" bestFit="1" customWidth="1"/>
    <col min="8713" max="8713" width="10.140625" style="144" customWidth="1"/>
    <col min="8714" max="8714" width="10.28515625" style="144" bestFit="1" customWidth="1"/>
    <col min="8715" max="8717" width="10.28515625" style="144" customWidth="1"/>
    <col min="8718" max="8718" width="10.85546875" style="144" customWidth="1"/>
    <col min="8719" max="8719" width="11.140625" style="144" customWidth="1"/>
    <col min="8720" max="8720" width="12" style="144" customWidth="1"/>
    <col min="8721" max="8721" width="11.42578125" style="144" bestFit="1" customWidth="1"/>
    <col min="8722" max="8723" width="9.28515625" style="144" bestFit="1" customWidth="1"/>
    <col min="8724" max="8724" width="10.28515625" style="144" customWidth="1"/>
    <col min="8725" max="8725" width="10.42578125" style="144" customWidth="1"/>
    <col min="8726" max="8726" width="11.28515625" style="144" bestFit="1" customWidth="1"/>
    <col min="8727" max="8958" width="9.140625" style="144"/>
    <col min="8959" max="8959" width="44.85546875" style="144" customWidth="1"/>
    <col min="8960" max="8961" width="9.28515625" style="144" bestFit="1" customWidth="1"/>
    <col min="8962" max="8962" width="10.85546875" style="144" bestFit="1" customWidth="1"/>
    <col min="8963" max="8963" width="10.28515625" style="144" bestFit="1" customWidth="1"/>
    <col min="8964" max="8964" width="11.28515625" style="144" bestFit="1" customWidth="1"/>
    <col min="8965" max="8965" width="10.28515625" style="144" bestFit="1" customWidth="1"/>
    <col min="8966" max="8967" width="10.28515625" style="144" customWidth="1"/>
    <col min="8968" max="8968" width="10.28515625" style="144" bestFit="1" customWidth="1"/>
    <col min="8969" max="8969" width="10.140625" style="144" customWidth="1"/>
    <col min="8970" max="8970" width="10.28515625" style="144" bestFit="1" customWidth="1"/>
    <col min="8971" max="8973" width="10.28515625" style="144" customWidth="1"/>
    <col min="8974" max="8974" width="10.85546875" style="144" customWidth="1"/>
    <col min="8975" max="8975" width="11.140625" style="144" customWidth="1"/>
    <col min="8976" max="8976" width="12" style="144" customWidth="1"/>
    <col min="8977" max="8977" width="11.42578125" style="144" bestFit="1" customWidth="1"/>
    <col min="8978" max="8979" width="9.28515625" style="144" bestFit="1" customWidth="1"/>
    <col min="8980" max="8980" width="10.28515625" style="144" customWidth="1"/>
    <col min="8981" max="8981" width="10.42578125" style="144" customWidth="1"/>
    <col min="8982" max="8982" width="11.28515625" style="144" bestFit="1" customWidth="1"/>
    <col min="8983" max="9214" width="9.140625" style="144"/>
    <col min="9215" max="9215" width="44.85546875" style="144" customWidth="1"/>
    <col min="9216" max="9217" width="9.28515625" style="144" bestFit="1" customWidth="1"/>
    <col min="9218" max="9218" width="10.85546875" style="144" bestFit="1" customWidth="1"/>
    <col min="9219" max="9219" width="10.28515625" style="144" bestFit="1" customWidth="1"/>
    <col min="9220" max="9220" width="11.28515625" style="144" bestFit="1" customWidth="1"/>
    <col min="9221" max="9221" width="10.28515625" style="144" bestFit="1" customWidth="1"/>
    <col min="9222" max="9223" width="10.28515625" style="144" customWidth="1"/>
    <col min="9224" max="9224" width="10.28515625" style="144" bestFit="1" customWidth="1"/>
    <col min="9225" max="9225" width="10.140625" style="144" customWidth="1"/>
    <col min="9226" max="9226" width="10.28515625" style="144" bestFit="1" customWidth="1"/>
    <col min="9227" max="9229" width="10.28515625" style="144" customWidth="1"/>
    <col min="9230" max="9230" width="10.85546875" style="144" customWidth="1"/>
    <col min="9231" max="9231" width="11.140625" style="144" customWidth="1"/>
    <col min="9232" max="9232" width="12" style="144" customWidth="1"/>
    <col min="9233" max="9233" width="11.42578125" style="144" bestFit="1" customWidth="1"/>
    <col min="9234" max="9235" width="9.28515625" style="144" bestFit="1" customWidth="1"/>
    <col min="9236" max="9236" width="10.28515625" style="144" customWidth="1"/>
    <col min="9237" max="9237" width="10.42578125" style="144" customWidth="1"/>
    <col min="9238" max="9238" width="11.28515625" style="144" bestFit="1" customWidth="1"/>
    <col min="9239" max="9470" width="9.140625" style="144"/>
    <col min="9471" max="9471" width="44.85546875" style="144" customWidth="1"/>
    <col min="9472" max="9473" width="9.28515625" style="144" bestFit="1" customWidth="1"/>
    <col min="9474" max="9474" width="10.85546875" style="144" bestFit="1" customWidth="1"/>
    <col min="9475" max="9475" width="10.28515625" style="144" bestFit="1" customWidth="1"/>
    <col min="9476" max="9476" width="11.28515625" style="144" bestFit="1" customWidth="1"/>
    <col min="9477" max="9477" width="10.28515625" style="144" bestFit="1" customWidth="1"/>
    <col min="9478" max="9479" width="10.28515625" style="144" customWidth="1"/>
    <col min="9480" max="9480" width="10.28515625" style="144" bestFit="1" customWidth="1"/>
    <col min="9481" max="9481" width="10.140625" style="144" customWidth="1"/>
    <col min="9482" max="9482" width="10.28515625" style="144" bestFit="1" customWidth="1"/>
    <col min="9483" max="9485" width="10.28515625" style="144" customWidth="1"/>
    <col min="9486" max="9486" width="10.85546875" style="144" customWidth="1"/>
    <col min="9487" max="9487" width="11.140625" style="144" customWidth="1"/>
    <col min="9488" max="9488" width="12" style="144" customWidth="1"/>
    <col min="9489" max="9489" width="11.42578125" style="144" bestFit="1" customWidth="1"/>
    <col min="9490" max="9491" width="9.28515625" style="144" bestFit="1" customWidth="1"/>
    <col min="9492" max="9492" width="10.28515625" style="144" customWidth="1"/>
    <col min="9493" max="9493" width="10.42578125" style="144" customWidth="1"/>
    <col min="9494" max="9494" width="11.28515625" style="144" bestFit="1" customWidth="1"/>
    <col min="9495" max="9726" width="9.140625" style="144"/>
    <col min="9727" max="9727" width="44.85546875" style="144" customWidth="1"/>
    <col min="9728" max="9729" width="9.28515625" style="144" bestFit="1" customWidth="1"/>
    <col min="9730" max="9730" width="10.85546875" style="144" bestFit="1" customWidth="1"/>
    <col min="9731" max="9731" width="10.28515625" style="144" bestFit="1" customWidth="1"/>
    <col min="9732" max="9732" width="11.28515625" style="144" bestFit="1" customWidth="1"/>
    <col min="9733" max="9733" width="10.28515625" style="144" bestFit="1" customWidth="1"/>
    <col min="9734" max="9735" width="10.28515625" style="144" customWidth="1"/>
    <col min="9736" max="9736" width="10.28515625" style="144" bestFit="1" customWidth="1"/>
    <col min="9737" max="9737" width="10.140625" style="144" customWidth="1"/>
    <col min="9738" max="9738" width="10.28515625" style="144" bestFit="1" customWidth="1"/>
    <col min="9739" max="9741" width="10.28515625" style="144" customWidth="1"/>
    <col min="9742" max="9742" width="10.85546875" style="144" customWidth="1"/>
    <col min="9743" max="9743" width="11.140625" style="144" customWidth="1"/>
    <col min="9744" max="9744" width="12" style="144" customWidth="1"/>
    <col min="9745" max="9745" width="11.42578125" style="144" bestFit="1" customWidth="1"/>
    <col min="9746" max="9747" width="9.28515625" style="144" bestFit="1" customWidth="1"/>
    <col min="9748" max="9748" width="10.28515625" style="144" customWidth="1"/>
    <col min="9749" max="9749" width="10.42578125" style="144" customWidth="1"/>
    <col min="9750" max="9750" width="11.28515625" style="144" bestFit="1" customWidth="1"/>
    <col min="9751" max="9982" width="9.140625" style="144"/>
    <col min="9983" max="9983" width="44.85546875" style="144" customWidth="1"/>
    <col min="9984" max="9985" width="9.28515625" style="144" bestFit="1" customWidth="1"/>
    <col min="9986" max="9986" width="10.85546875" style="144" bestFit="1" customWidth="1"/>
    <col min="9987" max="9987" width="10.28515625" style="144" bestFit="1" customWidth="1"/>
    <col min="9988" max="9988" width="11.28515625" style="144" bestFit="1" customWidth="1"/>
    <col min="9989" max="9989" width="10.28515625" style="144" bestFit="1" customWidth="1"/>
    <col min="9990" max="9991" width="10.28515625" style="144" customWidth="1"/>
    <col min="9992" max="9992" width="10.28515625" style="144" bestFit="1" customWidth="1"/>
    <col min="9993" max="9993" width="10.140625" style="144" customWidth="1"/>
    <col min="9994" max="9994" width="10.28515625" style="144" bestFit="1" customWidth="1"/>
    <col min="9995" max="9997" width="10.28515625" style="144" customWidth="1"/>
    <col min="9998" max="9998" width="10.85546875" style="144" customWidth="1"/>
    <col min="9999" max="9999" width="11.140625" style="144" customWidth="1"/>
    <col min="10000" max="10000" width="12" style="144" customWidth="1"/>
    <col min="10001" max="10001" width="11.42578125" style="144" bestFit="1" customWidth="1"/>
    <col min="10002" max="10003" width="9.28515625" style="144" bestFit="1" customWidth="1"/>
    <col min="10004" max="10004" width="10.28515625" style="144" customWidth="1"/>
    <col min="10005" max="10005" width="10.42578125" style="144" customWidth="1"/>
    <col min="10006" max="10006" width="11.28515625" style="144" bestFit="1" customWidth="1"/>
    <col min="10007" max="10238" width="9.140625" style="144"/>
    <col min="10239" max="10239" width="44.85546875" style="144" customWidth="1"/>
    <col min="10240" max="10241" width="9.28515625" style="144" bestFit="1" customWidth="1"/>
    <col min="10242" max="10242" width="10.85546875" style="144" bestFit="1" customWidth="1"/>
    <col min="10243" max="10243" width="10.28515625" style="144" bestFit="1" customWidth="1"/>
    <col min="10244" max="10244" width="11.28515625" style="144" bestFit="1" customWidth="1"/>
    <col min="10245" max="10245" width="10.28515625" style="144" bestFit="1" customWidth="1"/>
    <col min="10246" max="10247" width="10.28515625" style="144" customWidth="1"/>
    <col min="10248" max="10248" width="10.28515625" style="144" bestFit="1" customWidth="1"/>
    <col min="10249" max="10249" width="10.140625" style="144" customWidth="1"/>
    <col min="10250" max="10250" width="10.28515625" style="144" bestFit="1" customWidth="1"/>
    <col min="10251" max="10253" width="10.28515625" style="144" customWidth="1"/>
    <col min="10254" max="10254" width="10.85546875" style="144" customWidth="1"/>
    <col min="10255" max="10255" width="11.140625" style="144" customWidth="1"/>
    <col min="10256" max="10256" width="12" style="144" customWidth="1"/>
    <col min="10257" max="10257" width="11.42578125" style="144" bestFit="1" customWidth="1"/>
    <col min="10258" max="10259" width="9.28515625" style="144" bestFit="1" customWidth="1"/>
    <col min="10260" max="10260" width="10.28515625" style="144" customWidth="1"/>
    <col min="10261" max="10261" width="10.42578125" style="144" customWidth="1"/>
    <col min="10262" max="10262" width="11.28515625" style="144" bestFit="1" customWidth="1"/>
    <col min="10263" max="10494" width="9.140625" style="144"/>
    <col min="10495" max="10495" width="44.85546875" style="144" customWidth="1"/>
    <col min="10496" max="10497" width="9.28515625" style="144" bestFit="1" customWidth="1"/>
    <col min="10498" max="10498" width="10.85546875" style="144" bestFit="1" customWidth="1"/>
    <col min="10499" max="10499" width="10.28515625" style="144" bestFit="1" customWidth="1"/>
    <col min="10500" max="10500" width="11.28515625" style="144" bestFit="1" customWidth="1"/>
    <col min="10501" max="10501" width="10.28515625" style="144" bestFit="1" customWidth="1"/>
    <col min="10502" max="10503" width="10.28515625" style="144" customWidth="1"/>
    <col min="10504" max="10504" width="10.28515625" style="144" bestFit="1" customWidth="1"/>
    <col min="10505" max="10505" width="10.140625" style="144" customWidth="1"/>
    <col min="10506" max="10506" width="10.28515625" style="144" bestFit="1" customWidth="1"/>
    <col min="10507" max="10509" width="10.28515625" style="144" customWidth="1"/>
    <col min="10510" max="10510" width="10.85546875" style="144" customWidth="1"/>
    <col min="10511" max="10511" width="11.140625" style="144" customWidth="1"/>
    <col min="10512" max="10512" width="12" style="144" customWidth="1"/>
    <col min="10513" max="10513" width="11.42578125" style="144" bestFit="1" customWidth="1"/>
    <col min="10514" max="10515" width="9.28515625" style="144" bestFit="1" customWidth="1"/>
    <col min="10516" max="10516" width="10.28515625" style="144" customWidth="1"/>
    <col min="10517" max="10517" width="10.42578125" style="144" customWidth="1"/>
    <col min="10518" max="10518" width="11.28515625" style="144" bestFit="1" customWidth="1"/>
    <col min="10519" max="10750" width="9.140625" style="144"/>
    <col min="10751" max="10751" width="44.85546875" style="144" customWidth="1"/>
    <col min="10752" max="10753" width="9.28515625" style="144" bestFit="1" customWidth="1"/>
    <col min="10754" max="10754" width="10.85546875" style="144" bestFit="1" customWidth="1"/>
    <col min="10755" max="10755" width="10.28515625" style="144" bestFit="1" customWidth="1"/>
    <col min="10756" max="10756" width="11.28515625" style="144" bestFit="1" customWidth="1"/>
    <col min="10757" max="10757" width="10.28515625" style="144" bestFit="1" customWidth="1"/>
    <col min="10758" max="10759" width="10.28515625" style="144" customWidth="1"/>
    <col min="10760" max="10760" width="10.28515625" style="144" bestFit="1" customWidth="1"/>
    <col min="10761" max="10761" width="10.140625" style="144" customWidth="1"/>
    <col min="10762" max="10762" width="10.28515625" style="144" bestFit="1" customWidth="1"/>
    <col min="10763" max="10765" width="10.28515625" style="144" customWidth="1"/>
    <col min="10766" max="10766" width="10.85546875" style="144" customWidth="1"/>
    <col min="10767" max="10767" width="11.140625" style="144" customWidth="1"/>
    <col min="10768" max="10768" width="12" style="144" customWidth="1"/>
    <col min="10769" max="10769" width="11.42578125" style="144" bestFit="1" customWidth="1"/>
    <col min="10770" max="10771" width="9.28515625" style="144" bestFit="1" customWidth="1"/>
    <col min="10772" max="10772" width="10.28515625" style="144" customWidth="1"/>
    <col min="10773" max="10773" width="10.42578125" style="144" customWidth="1"/>
    <col min="10774" max="10774" width="11.28515625" style="144" bestFit="1" customWidth="1"/>
    <col min="10775" max="11006" width="9.140625" style="144"/>
    <col min="11007" max="11007" width="44.85546875" style="144" customWidth="1"/>
    <col min="11008" max="11009" width="9.28515625" style="144" bestFit="1" customWidth="1"/>
    <col min="11010" max="11010" width="10.85546875" style="144" bestFit="1" customWidth="1"/>
    <col min="11011" max="11011" width="10.28515625" style="144" bestFit="1" customWidth="1"/>
    <col min="11012" max="11012" width="11.28515625" style="144" bestFit="1" customWidth="1"/>
    <col min="11013" max="11013" width="10.28515625" style="144" bestFit="1" customWidth="1"/>
    <col min="11014" max="11015" width="10.28515625" style="144" customWidth="1"/>
    <col min="11016" max="11016" width="10.28515625" style="144" bestFit="1" customWidth="1"/>
    <col min="11017" max="11017" width="10.140625" style="144" customWidth="1"/>
    <col min="11018" max="11018" width="10.28515625" style="144" bestFit="1" customWidth="1"/>
    <col min="11019" max="11021" width="10.28515625" style="144" customWidth="1"/>
    <col min="11022" max="11022" width="10.85546875" style="144" customWidth="1"/>
    <col min="11023" max="11023" width="11.140625" style="144" customWidth="1"/>
    <col min="11024" max="11024" width="12" style="144" customWidth="1"/>
    <col min="11025" max="11025" width="11.42578125" style="144" bestFit="1" customWidth="1"/>
    <col min="11026" max="11027" width="9.28515625" style="144" bestFit="1" customWidth="1"/>
    <col min="11028" max="11028" width="10.28515625" style="144" customWidth="1"/>
    <col min="11029" max="11029" width="10.42578125" style="144" customWidth="1"/>
    <col min="11030" max="11030" width="11.28515625" style="144" bestFit="1" customWidth="1"/>
    <col min="11031" max="11262" width="9.140625" style="144"/>
    <col min="11263" max="11263" width="44.85546875" style="144" customWidth="1"/>
    <col min="11264" max="11265" width="9.28515625" style="144" bestFit="1" customWidth="1"/>
    <col min="11266" max="11266" width="10.85546875" style="144" bestFit="1" customWidth="1"/>
    <col min="11267" max="11267" width="10.28515625" style="144" bestFit="1" customWidth="1"/>
    <col min="11268" max="11268" width="11.28515625" style="144" bestFit="1" customWidth="1"/>
    <col min="11269" max="11269" width="10.28515625" style="144" bestFit="1" customWidth="1"/>
    <col min="11270" max="11271" width="10.28515625" style="144" customWidth="1"/>
    <col min="11272" max="11272" width="10.28515625" style="144" bestFit="1" customWidth="1"/>
    <col min="11273" max="11273" width="10.140625" style="144" customWidth="1"/>
    <col min="11274" max="11274" width="10.28515625" style="144" bestFit="1" customWidth="1"/>
    <col min="11275" max="11277" width="10.28515625" style="144" customWidth="1"/>
    <col min="11278" max="11278" width="10.85546875" style="144" customWidth="1"/>
    <col min="11279" max="11279" width="11.140625" style="144" customWidth="1"/>
    <col min="11280" max="11280" width="12" style="144" customWidth="1"/>
    <col min="11281" max="11281" width="11.42578125" style="144" bestFit="1" customWidth="1"/>
    <col min="11282" max="11283" width="9.28515625" style="144" bestFit="1" customWidth="1"/>
    <col min="11284" max="11284" width="10.28515625" style="144" customWidth="1"/>
    <col min="11285" max="11285" width="10.42578125" style="144" customWidth="1"/>
    <col min="11286" max="11286" width="11.28515625" style="144" bestFit="1" customWidth="1"/>
    <col min="11287" max="11518" width="9.140625" style="144"/>
    <col min="11519" max="11519" width="44.85546875" style="144" customWidth="1"/>
    <col min="11520" max="11521" width="9.28515625" style="144" bestFit="1" customWidth="1"/>
    <col min="11522" max="11522" width="10.85546875" style="144" bestFit="1" customWidth="1"/>
    <col min="11523" max="11523" width="10.28515625" style="144" bestFit="1" customWidth="1"/>
    <col min="11524" max="11524" width="11.28515625" style="144" bestFit="1" customWidth="1"/>
    <col min="11525" max="11525" width="10.28515625" style="144" bestFit="1" customWidth="1"/>
    <col min="11526" max="11527" width="10.28515625" style="144" customWidth="1"/>
    <col min="11528" max="11528" width="10.28515625" style="144" bestFit="1" customWidth="1"/>
    <col min="11529" max="11529" width="10.140625" style="144" customWidth="1"/>
    <col min="11530" max="11530" width="10.28515625" style="144" bestFit="1" customWidth="1"/>
    <col min="11531" max="11533" width="10.28515625" style="144" customWidth="1"/>
    <col min="11534" max="11534" width="10.85546875" style="144" customWidth="1"/>
    <col min="11535" max="11535" width="11.140625" style="144" customWidth="1"/>
    <col min="11536" max="11536" width="12" style="144" customWidth="1"/>
    <col min="11537" max="11537" width="11.42578125" style="144" bestFit="1" customWidth="1"/>
    <col min="11538" max="11539" width="9.28515625" style="144" bestFit="1" customWidth="1"/>
    <col min="11540" max="11540" width="10.28515625" style="144" customWidth="1"/>
    <col min="11541" max="11541" width="10.42578125" style="144" customWidth="1"/>
    <col min="11542" max="11542" width="11.28515625" style="144" bestFit="1" customWidth="1"/>
    <col min="11543" max="11774" width="9.140625" style="144"/>
    <col min="11775" max="11775" width="44.85546875" style="144" customWidth="1"/>
    <col min="11776" max="11777" width="9.28515625" style="144" bestFit="1" customWidth="1"/>
    <col min="11778" max="11778" width="10.85546875" style="144" bestFit="1" customWidth="1"/>
    <col min="11779" max="11779" width="10.28515625" style="144" bestFit="1" customWidth="1"/>
    <col min="11780" max="11780" width="11.28515625" style="144" bestFit="1" customWidth="1"/>
    <col min="11781" max="11781" width="10.28515625" style="144" bestFit="1" customWidth="1"/>
    <col min="11782" max="11783" width="10.28515625" style="144" customWidth="1"/>
    <col min="11784" max="11784" width="10.28515625" style="144" bestFit="1" customWidth="1"/>
    <col min="11785" max="11785" width="10.140625" style="144" customWidth="1"/>
    <col min="11786" max="11786" width="10.28515625" style="144" bestFit="1" customWidth="1"/>
    <col min="11787" max="11789" width="10.28515625" style="144" customWidth="1"/>
    <col min="11790" max="11790" width="10.85546875" style="144" customWidth="1"/>
    <col min="11791" max="11791" width="11.140625" style="144" customWidth="1"/>
    <col min="11792" max="11792" width="12" style="144" customWidth="1"/>
    <col min="11793" max="11793" width="11.42578125" style="144" bestFit="1" customWidth="1"/>
    <col min="11794" max="11795" width="9.28515625" style="144" bestFit="1" customWidth="1"/>
    <col min="11796" max="11796" width="10.28515625" style="144" customWidth="1"/>
    <col min="11797" max="11797" width="10.42578125" style="144" customWidth="1"/>
    <col min="11798" max="11798" width="11.28515625" style="144" bestFit="1" customWidth="1"/>
    <col min="11799" max="12030" width="9.140625" style="144"/>
    <col min="12031" max="12031" width="44.85546875" style="144" customWidth="1"/>
    <col min="12032" max="12033" width="9.28515625" style="144" bestFit="1" customWidth="1"/>
    <col min="12034" max="12034" width="10.85546875" style="144" bestFit="1" customWidth="1"/>
    <col min="12035" max="12035" width="10.28515625" style="144" bestFit="1" customWidth="1"/>
    <col min="12036" max="12036" width="11.28515625" style="144" bestFit="1" customWidth="1"/>
    <col min="12037" max="12037" width="10.28515625" style="144" bestFit="1" customWidth="1"/>
    <col min="12038" max="12039" width="10.28515625" style="144" customWidth="1"/>
    <col min="12040" max="12040" width="10.28515625" style="144" bestFit="1" customWidth="1"/>
    <col min="12041" max="12041" width="10.140625" style="144" customWidth="1"/>
    <col min="12042" max="12042" width="10.28515625" style="144" bestFit="1" customWidth="1"/>
    <col min="12043" max="12045" width="10.28515625" style="144" customWidth="1"/>
    <col min="12046" max="12046" width="10.85546875" style="144" customWidth="1"/>
    <col min="12047" max="12047" width="11.140625" style="144" customWidth="1"/>
    <col min="12048" max="12048" width="12" style="144" customWidth="1"/>
    <col min="12049" max="12049" width="11.42578125" style="144" bestFit="1" customWidth="1"/>
    <col min="12050" max="12051" width="9.28515625" style="144" bestFit="1" customWidth="1"/>
    <col min="12052" max="12052" width="10.28515625" style="144" customWidth="1"/>
    <col min="12053" max="12053" width="10.42578125" style="144" customWidth="1"/>
    <col min="12054" max="12054" width="11.28515625" style="144" bestFit="1" customWidth="1"/>
    <col min="12055" max="12286" width="9.140625" style="144"/>
    <col min="12287" max="12287" width="44.85546875" style="144" customWidth="1"/>
    <col min="12288" max="12289" width="9.28515625" style="144" bestFit="1" customWidth="1"/>
    <col min="12290" max="12290" width="10.85546875" style="144" bestFit="1" customWidth="1"/>
    <col min="12291" max="12291" width="10.28515625" style="144" bestFit="1" customWidth="1"/>
    <col min="12292" max="12292" width="11.28515625" style="144" bestFit="1" customWidth="1"/>
    <col min="12293" max="12293" width="10.28515625" style="144" bestFit="1" customWidth="1"/>
    <col min="12294" max="12295" width="10.28515625" style="144" customWidth="1"/>
    <col min="12296" max="12296" width="10.28515625" style="144" bestFit="1" customWidth="1"/>
    <col min="12297" max="12297" width="10.140625" style="144" customWidth="1"/>
    <col min="12298" max="12298" width="10.28515625" style="144" bestFit="1" customWidth="1"/>
    <col min="12299" max="12301" width="10.28515625" style="144" customWidth="1"/>
    <col min="12302" max="12302" width="10.85546875" style="144" customWidth="1"/>
    <col min="12303" max="12303" width="11.140625" style="144" customWidth="1"/>
    <col min="12304" max="12304" width="12" style="144" customWidth="1"/>
    <col min="12305" max="12305" width="11.42578125" style="144" bestFit="1" customWidth="1"/>
    <col min="12306" max="12307" width="9.28515625" style="144" bestFit="1" customWidth="1"/>
    <col min="12308" max="12308" width="10.28515625" style="144" customWidth="1"/>
    <col min="12309" max="12309" width="10.42578125" style="144" customWidth="1"/>
    <col min="12310" max="12310" width="11.28515625" style="144" bestFit="1" customWidth="1"/>
    <col min="12311" max="12542" width="9.140625" style="144"/>
    <col min="12543" max="12543" width="44.85546875" style="144" customWidth="1"/>
    <col min="12544" max="12545" width="9.28515625" style="144" bestFit="1" customWidth="1"/>
    <col min="12546" max="12546" width="10.85546875" style="144" bestFit="1" customWidth="1"/>
    <col min="12547" max="12547" width="10.28515625" style="144" bestFit="1" customWidth="1"/>
    <col min="12548" max="12548" width="11.28515625" style="144" bestFit="1" customWidth="1"/>
    <col min="12549" max="12549" width="10.28515625" style="144" bestFit="1" customWidth="1"/>
    <col min="12550" max="12551" width="10.28515625" style="144" customWidth="1"/>
    <col min="12552" max="12552" width="10.28515625" style="144" bestFit="1" customWidth="1"/>
    <col min="12553" max="12553" width="10.140625" style="144" customWidth="1"/>
    <col min="12554" max="12554" width="10.28515625" style="144" bestFit="1" customWidth="1"/>
    <col min="12555" max="12557" width="10.28515625" style="144" customWidth="1"/>
    <col min="12558" max="12558" width="10.85546875" style="144" customWidth="1"/>
    <col min="12559" max="12559" width="11.140625" style="144" customWidth="1"/>
    <col min="12560" max="12560" width="12" style="144" customWidth="1"/>
    <col min="12561" max="12561" width="11.42578125" style="144" bestFit="1" customWidth="1"/>
    <col min="12562" max="12563" width="9.28515625" style="144" bestFit="1" customWidth="1"/>
    <col min="12564" max="12564" width="10.28515625" style="144" customWidth="1"/>
    <col min="12565" max="12565" width="10.42578125" style="144" customWidth="1"/>
    <col min="12566" max="12566" width="11.28515625" style="144" bestFit="1" customWidth="1"/>
    <col min="12567" max="12798" width="9.140625" style="144"/>
    <col min="12799" max="12799" width="44.85546875" style="144" customWidth="1"/>
    <col min="12800" max="12801" width="9.28515625" style="144" bestFit="1" customWidth="1"/>
    <col min="12802" max="12802" width="10.85546875" style="144" bestFit="1" customWidth="1"/>
    <col min="12803" max="12803" width="10.28515625" style="144" bestFit="1" customWidth="1"/>
    <col min="12804" max="12804" width="11.28515625" style="144" bestFit="1" customWidth="1"/>
    <col min="12805" max="12805" width="10.28515625" style="144" bestFit="1" customWidth="1"/>
    <col min="12806" max="12807" width="10.28515625" style="144" customWidth="1"/>
    <col min="12808" max="12808" width="10.28515625" style="144" bestFit="1" customWidth="1"/>
    <col min="12809" max="12809" width="10.140625" style="144" customWidth="1"/>
    <col min="12810" max="12810" width="10.28515625" style="144" bestFit="1" customWidth="1"/>
    <col min="12811" max="12813" width="10.28515625" style="144" customWidth="1"/>
    <col min="12814" max="12814" width="10.85546875" style="144" customWidth="1"/>
    <col min="12815" max="12815" width="11.140625" style="144" customWidth="1"/>
    <col min="12816" max="12816" width="12" style="144" customWidth="1"/>
    <col min="12817" max="12817" width="11.42578125" style="144" bestFit="1" customWidth="1"/>
    <col min="12818" max="12819" width="9.28515625" style="144" bestFit="1" customWidth="1"/>
    <col min="12820" max="12820" width="10.28515625" style="144" customWidth="1"/>
    <col min="12821" max="12821" width="10.42578125" style="144" customWidth="1"/>
    <col min="12822" max="12822" width="11.28515625" style="144" bestFit="1" customWidth="1"/>
    <col min="12823" max="13054" width="9.140625" style="144"/>
    <col min="13055" max="13055" width="44.85546875" style="144" customWidth="1"/>
    <col min="13056" max="13057" width="9.28515625" style="144" bestFit="1" customWidth="1"/>
    <col min="13058" max="13058" width="10.85546875" style="144" bestFit="1" customWidth="1"/>
    <col min="13059" max="13059" width="10.28515625" style="144" bestFit="1" customWidth="1"/>
    <col min="13060" max="13060" width="11.28515625" style="144" bestFit="1" customWidth="1"/>
    <col min="13061" max="13061" width="10.28515625" style="144" bestFit="1" customWidth="1"/>
    <col min="13062" max="13063" width="10.28515625" style="144" customWidth="1"/>
    <col min="13064" max="13064" width="10.28515625" style="144" bestFit="1" customWidth="1"/>
    <col min="13065" max="13065" width="10.140625" style="144" customWidth="1"/>
    <col min="13066" max="13066" width="10.28515625" style="144" bestFit="1" customWidth="1"/>
    <col min="13067" max="13069" width="10.28515625" style="144" customWidth="1"/>
    <col min="13070" max="13070" width="10.85546875" style="144" customWidth="1"/>
    <col min="13071" max="13071" width="11.140625" style="144" customWidth="1"/>
    <col min="13072" max="13072" width="12" style="144" customWidth="1"/>
    <col min="13073" max="13073" width="11.42578125" style="144" bestFit="1" customWidth="1"/>
    <col min="13074" max="13075" width="9.28515625" style="144" bestFit="1" customWidth="1"/>
    <col min="13076" max="13076" width="10.28515625" style="144" customWidth="1"/>
    <col min="13077" max="13077" width="10.42578125" style="144" customWidth="1"/>
    <col min="13078" max="13078" width="11.28515625" style="144" bestFit="1" customWidth="1"/>
    <col min="13079" max="13310" width="9.140625" style="144"/>
    <col min="13311" max="13311" width="44.85546875" style="144" customWidth="1"/>
    <col min="13312" max="13313" width="9.28515625" style="144" bestFit="1" customWidth="1"/>
    <col min="13314" max="13314" width="10.85546875" style="144" bestFit="1" customWidth="1"/>
    <col min="13315" max="13315" width="10.28515625" style="144" bestFit="1" customWidth="1"/>
    <col min="13316" max="13316" width="11.28515625" style="144" bestFit="1" customWidth="1"/>
    <col min="13317" max="13317" width="10.28515625" style="144" bestFit="1" customWidth="1"/>
    <col min="13318" max="13319" width="10.28515625" style="144" customWidth="1"/>
    <col min="13320" max="13320" width="10.28515625" style="144" bestFit="1" customWidth="1"/>
    <col min="13321" max="13321" width="10.140625" style="144" customWidth="1"/>
    <col min="13322" max="13322" width="10.28515625" style="144" bestFit="1" customWidth="1"/>
    <col min="13323" max="13325" width="10.28515625" style="144" customWidth="1"/>
    <col min="13326" max="13326" width="10.85546875" style="144" customWidth="1"/>
    <col min="13327" max="13327" width="11.140625" style="144" customWidth="1"/>
    <col min="13328" max="13328" width="12" style="144" customWidth="1"/>
    <col min="13329" max="13329" width="11.42578125" style="144" bestFit="1" customWidth="1"/>
    <col min="13330" max="13331" width="9.28515625" style="144" bestFit="1" customWidth="1"/>
    <col min="13332" max="13332" width="10.28515625" style="144" customWidth="1"/>
    <col min="13333" max="13333" width="10.42578125" style="144" customWidth="1"/>
    <col min="13334" max="13334" width="11.28515625" style="144" bestFit="1" customWidth="1"/>
    <col min="13335" max="13566" width="9.140625" style="144"/>
    <col min="13567" max="13567" width="44.85546875" style="144" customWidth="1"/>
    <col min="13568" max="13569" width="9.28515625" style="144" bestFit="1" customWidth="1"/>
    <col min="13570" max="13570" width="10.85546875" style="144" bestFit="1" customWidth="1"/>
    <col min="13571" max="13571" width="10.28515625" style="144" bestFit="1" customWidth="1"/>
    <col min="13572" max="13572" width="11.28515625" style="144" bestFit="1" customWidth="1"/>
    <col min="13573" max="13573" width="10.28515625" style="144" bestFit="1" customWidth="1"/>
    <col min="13574" max="13575" width="10.28515625" style="144" customWidth="1"/>
    <col min="13576" max="13576" width="10.28515625" style="144" bestFit="1" customWidth="1"/>
    <col min="13577" max="13577" width="10.140625" style="144" customWidth="1"/>
    <col min="13578" max="13578" width="10.28515625" style="144" bestFit="1" customWidth="1"/>
    <col min="13579" max="13581" width="10.28515625" style="144" customWidth="1"/>
    <col min="13582" max="13582" width="10.85546875" style="144" customWidth="1"/>
    <col min="13583" max="13583" width="11.140625" style="144" customWidth="1"/>
    <col min="13584" max="13584" width="12" style="144" customWidth="1"/>
    <col min="13585" max="13585" width="11.42578125" style="144" bestFit="1" customWidth="1"/>
    <col min="13586" max="13587" width="9.28515625" style="144" bestFit="1" customWidth="1"/>
    <col min="13588" max="13588" width="10.28515625" style="144" customWidth="1"/>
    <col min="13589" max="13589" width="10.42578125" style="144" customWidth="1"/>
    <col min="13590" max="13590" width="11.28515625" style="144" bestFit="1" customWidth="1"/>
    <col min="13591" max="13822" width="9.140625" style="144"/>
    <col min="13823" max="13823" width="44.85546875" style="144" customWidth="1"/>
    <col min="13824" max="13825" width="9.28515625" style="144" bestFit="1" customWidth="1"/>
    <col min="13826" max="13826" width="10.85546875" style="144" bestFit="1" customWidth="1"/>
    <col min="13827" max="13827" width="10.28515625" style="144" bestFit="1" customWidth="1"/>
    <col min="13828" max="13828" width="11.28515625" style="144" bestFit="1" customWidth="1"/>
    <col min="13829" max="13829" width="10.28515625" style="144" bestFit="1" customWidth="1"/>
    <col min="13830" max="13831" width="10.28515625" style="144" customWidth="1"/>
    <col min="13832" max="13832" width="10.28515625" style="144" bestFit="1" customWidth="1"/>
    <col min="13833" max="13833" width="10.140625" style="144" customWidth="1"/>
    <col min="13834" max="13834" width="10.28515625" style="144" bestFit="1" customWidth="1"/>
    <col min="13835" max="13837" width="10.28515625" style="144" customWidth="1"/>
    <col min="13838" max="13838" width="10.85546875" style="144" customWidth="1"/>
    <col min="13839" max="13839" width="11.140625" style="144" customWidth="1"/>
    <col min="13840" max="13840" width="12" style="144" customWidth="1"/>
    <col min="13841" max="13841" width="11.42578125" style="144" bestFit="1" customWidth="1"/>
    <col min="13842" max="13843" width="9.28515625" style="144" bestFit="1" customWidth="1"/>
    <col min="13844" max="13844" width="10.28515625" style="144" customWidth="1"/>
    <col min="13845" max="13845" width="10.42578125" style="144" customWidth="1"/>
    <col min="13846" max="13846" width="11.28515625" style="144" bestFit="1" customWidth="1"/>
    <col min="13847" max="14078" width="9.140625" style="144"/>
    <col min="14079" max="14079" width="44.85546875" style="144" customWidth="1"/>
    <col min="14080" max="14081" width="9.28515625" style="144" bestFit="1" customWidth="1"/>
    <col min="14082" max="14082" width="10.85546875" style="144" bestFit="1" customWidth="1"/>
    <col min="14083" max="14083" width="10.28515625" style="144" bestFit="1" customWidth="1"/>
    <col min="14084" max="14084" width="11.28515625" style="144" bestFit="1" customWidth="1"/>
    <col min="14085" max="14085" width="10.28515625" style="144" bestFit="1" customWidth="1"/>
    <col min="14086" max="14087" width="10.28515625" style="144" customWidth="1"/>
    <col min="14088" max="14088" width="10.28515625" style="144" bestFit="1" customWidth="1"/>
    <col min="14089" max="14089" width="10.140625" style="144" customWidth="1"/>
    <col min="14090" max="14090" width="10.28515625" style="144" bestFit="1" customWidth="1"/>
    <col min="14091" max="14093" width="10.28515625" style="144" customWidth="1"/>
    <col min="14094" max="14094" width="10.85546875" style="144" customWidth="1"/>
    <col min="14095" max="14095" width="11.140625" style="144" customWidth="1"/>
    <col min="14096" max="14096" width="12" style="144" customWidth="1"/>
    <col min="14097" max="14097" width="11.42578125" style="144" bestFit="1" customWidth="1"/>
    <col min="14098" max="14099" width="9.28515625" style="144" bestFit="1" customWidth="1"/>
    <col min="14100" max="14100" width="10.28515625" style="144" customWidth="1"/>
    <col min="14101" max="14101" width="10.42578125" style="144" customWidth="1"/>
    <col min="14102" max="14102" width="11.28515625" style="144" bestFit="1" customWidth="1"/>
    <col min="14103" max="14334" width="9.140625" style="144"/>
    <col min="14335" max="14335" width="44.85546875" style="144" customWidth="1"/>
    <col min="14336" max="14337" width="9.28515625" style="144" bestFit="1" customWidth="1"/>
    <col min="14338" max="14338" width="10.85546875" style="144" bestFit="1" customWidth="1"/>
    <col min="14339" max="14339" width="10.28515625" style="144" bestFit="1" customWidth="1"/>
    <col min="14340" max="14340" width="11.28515625" style="144" bestFit="1" customWidth="1"/>
    <col min="14341" max="14341" width="10.28515625" style="144" bestFit="1" customWidth="1"/>
    <col min="14342" max="14343" width="10.28515625" style="144" customWidth="1"/>
    <col min="14344" max="14344" width="10.28515625" style="144" bestFit="1" customWidth="1"/>
    <col min="14345" max="14345" width="10.140625" style="144" customWidth="1"/>
    <col min="14346" max="14346" width="10.28515625" style="144" bestFit="1" customWidth="1"/>
    <col min="14347" max="14349" width="10.28515625" style="144" customWidth="1"/>
    <col min="14350" max="14350" width="10.85546875" style="144" customWidth="1"/>
    <col min="14351" max="14351" width="11.140625" style="144" customWidth="1"/>
    <col min="14352" max="14352" width="12" style="144" customWidth="1"/>
    <col min="14353" max="14353" width="11.42578125" style="144" bestFit="1" customWidth="1"/>
    <col min="14354" max="14355" width="9.28515625" style="144" bestFit="1" customWidth="1"/>
    <col min="14356" max="14356" width="10.28515625" style="144" customWidth="1"/>
    <col min="14357" max="14357" width="10.42578125" style="144" customWidth="1"/>
    <col min="14358" max="14358" width="11.28515625" style="144" bestFit="1" customWidth="1"/>
    <col min="14359" max="14590" width="9.140625" style="144"/>
    <col min="14591" max="14591" width="44.85546875" style="144" customWidth="1"/>
    <col min="14592" max="14593" width="9.28515625" style="144" bestFit="1" customWidth="1"/>
    <col min="14594" max="14594" width="10.85546875" style="144" bestFit="1" customWidth="1"/>
    <col min="14595" max="14595" width="10.28515625" style="144" bestFit="1" customWidth="1"/>
    <col min="14596" max="14596" width="11.28515625" style="144" bestFit="1" customWidth="1"/>
    <col min="14597" max="14597" width="10.28515625" style="144" bestFit="1" customWidth="1"/>
    <col min="14598" max="14599" width="10.28515625" style="144" customWidth="1"/>
    <col min="14600" max="14600" width="10.28515625" style="144" bestFit="1" customWidth="1"/>
    <col min="14601" max="14601" width="10.140625" style="144" customWidth="1"/>
    <col min="14602" max="14602" width="10.28515625" style="144" bestFit="1" customWidth="1"/>
    <col min="14603" max="14605" width="10.28515625" style="144" customWidth="1"/>
    <col min="14606" max="14606" width="10.85546875" style="144" customWidth="1"/>
    <col min="14607" max="14607" width="11.140625" style="144" customWidth="1"/>
    <col min="14608" max="14608" width="12" style="144" customWidth="1"/>
    <col min="14609" max="14609" width="11.42578125" style="144" bestFit="1" customWidth="1"/>
    <col min="14610" max="14611" width="9.28515625" style="144" bestFit="1" customWidth="1"/>
    <col min="14612" max="14612" width="10.28515625" style="144" customWidth="1"/>
    <col min="14613" max="14613" width="10.42578125" style="144" customWidth="1"/>
    <col min="14614" max="14614" width="11.28515625" style="144" bestFit="1" customWidth="1"/>
    <col min="14615" max="14846" width="9.140625" style="144"/>
    <col min="14847" max="14847" width="44.85546875" style="144" customWidth="1"/>
    <col min="14848" max="14849" width="9.28515625" style="144" bestFit="1" customWidth="1"/>
    <col min="14850" max="14850" width="10.85546875" style="144" bestFit="1" customWidth="1"/>
    <col min="14851" max="14851" width="10.28515625" style="144" bestFit="1" customWidth="1"/>
    <col min="14852" max="14852" width="11.28515625" style="144" bestFit="1" customWidth="1"/>
    <col min="14853" max="14853" width="10.28515625" style="144" bestFit="1" customWidth="1"/>
    <col min="14854" max="14855" width="10.28515625" style="144" customWidth="1"/>
    <col min="14856" max="14856" width="10.28515625" style="144" bestFit="1" customWidth="1"/>
    <col min="14857" max="14857" width="10.140625" style="144" customWidth="1"/>
    <col min="14858" max="14858" width="10.28515625" style="144" bestFit="1" customWidth="1"/>
    <col min="14859" max="14861" width="10.28515625" style="144" customWidth="1"/>
    <col min="14862" max="14862" width="10.85546875" style="144" customWidth="1"/>
    <col min="14863" max="14863" width="11.140625" style="144" customWidth="1"/>
    <col min="14864" max="14864" width="12" style="144" customWidth="1"/>
    <col min="14865" max="14865" width="11.42578125" style="144" bestFit="1" customWidth="1"/>
    <col min="14866" max="14867" width="9.28515625" style="144" bestFit="1" customWidth="1"/>
    <col min="14868" max="14868" width="10.28515625" style="144" customWidth="1"/>
    <col min="14869" max="14869" width="10.42578125" style="144" customWidth="1"/>
    <col min="14870" max="14870" width="11.28515625" style="144" bestFit="1" customWidth="1"/>
    <col min="14871" max="15102" width="9.140625" style="144"/>
    <col min="15103" max="15103" width="44.85546875" style="144" customWidth="1"/>
    <col min="15104" max="15105" width="9.28515625" style="144" bestFit="1" customWidth="1"/>
    <col min="15106" max="15106" width="10.85546875" style="144" bestFit="1" customWidth="1"/>
    <col min="15107" max="15107" width="10.28515625" style="144" bestFit="1" customWidth="1"/>
    <col min="15108" max="15108" width="11.28515625" style="144" bestFit="1" customWidth="1"/>
    <col min="15109" max="15109" width="10.28515625" style="144" bestFit="1" customWidth="1"/>
    <col min="15110" max="15111" width="10.28515625" style="144" customWidth="1"/>
    <col min="15112" max="15112" width="10.28515625" style="144" bestFit="1" customWidth="1"/>
    <col min="15113" max="15113" width="10.140625" style="144" customWidth="1"/>
    <col min="15114" max="15114" width="10.28515625" style="144" bestFit="1" customWidth="1"/>
    <col min="15115" max="15117" width="10.28515625" style="144" customWidth="1"/>
    <col min="15118" max="15118" width="10.85546875" style="144" customWidth="1"/>
    <col min="15119" max="15119" width="11.140625" style="144" customWidth="1"/>
    <col min="15120" max="15120" width="12" style="144" customWidth="1"/>
    <col min="15121" max="15121" width="11.42578125" style="144" bestFit="1" customWidth="1"/>
    <col min="15122" max="15123" width="9.28515625" style="144" bestFit="1" customWidth="1"/>
    <col min="15124" max="15124" width="10.28515625" style="144" customWidth="1"/>
    <col min="15125" max="15125" width="10.42578125" style="144" customWidth="1"/>
    <col min="15126" max="15126" width="11.28515625" style="144" bestFit="1" customWidth="1"/>
    <col min="15127" max="15358" width="9.140625" style="144"/>
    <col min="15359" max="15359" width="44.85546875" style="144" customWidth="1"/>
    <col min="15360" max="15361" width="9.28515625" style="144" bestFit="1" customWidth="1"/>
    <col min="15362" max="15362" width="10.85546875" style="144" bestFit="1" customWidth="1"/>
    <col min="15363" max="15363" width="10.28515625" style="144" bestFit="1" customWidth="1"/>
    <col min="15364" max="15364" width="11.28515625" style="144" bestFit="1" customWidth="1"/>
    <col min="15365" max="15365" width="10.28515625" style="144" bestFit="1" customWidth="1"/>
    <col min="15366" max="15367" width="10.28515625" style="144" customWidth="1"/>
    <col min="15368" max="15368" width="10.28515625" style="144" bestFit="1" customWidth="1"/>
    <col min="15369" max="15369" width="10.140625" style="144" customWidth="1"/>
    <col min="15370" max="15370" width="10.28515625" style="144" bestFit="1" customWidth="1"/>
    <col min="15371" max="15373" width="10.28515625" style="144" customWidth="1"/>
    <col min="15374" max="15374" width="10.85546875" style="144" customWidth="1"/>
    <col min="15375" max="15375" width="11.140625" style="144" customWidth="1"/>
    <col min="15376" max="15376" width="12" style="144" customWidth="1"/>
    <col min="15377" max="15377" width="11.42578125" style="144" bestFit="1" customWidth="1"/>
    <col min="15378" max="15379" width="9.28515625" style="144" bestFit="1" customWidth="1"/>
    <col min="15380" max="15380" width="10.28515625" style="144" customWidth="1"/>
    <col min="15381" max="15381" width="10.42578125" style="144" customWidth="1"/>
    <col min="15382" max="15382" width="11.28515625" style="144" bestFit="1" customWidth="1"/>
    <col min="15383" max="15614" width="9.140625" style="144"/>
    <col min="15615" max="15615" width="44.85546875" style="144" customWidth="1"/>
    <col min="15616" max="15617" width="9.28515625" style="144" bestFit="1" customWidth="1"/>
    <col min="15618" max="15618" width="10.85546875" style="144" bestFit="1" customWidth="1"/>
    <col min="15619" max="15619" width="10.28515625" style="144" bestFit="1" customWidth="1"/>
    <col min="15620" max="15620" width="11.28515625" style="144" bestFit="1" customWidth="1"/>
    <col min="15621" max="15621" width="10.28515625" style="144" bestFit="1" customWidth="1"/>
    <col min="15622" max="15623" width="10.28515625" style="144" customWidth="1"/>
    <col min="15624" max="15624" width="10.28515625" style="144" bestFit="1" customWidth="1"/>
    <col min="15625" max="15625" width="10.140625" style="144" customWidth="1"/>
    <col min="15626" max="15626" width="10.28515625" style="144" bestFit="1" customWidth="1"/>
    <col min="15627" max="15629" width="10.28515625" style="144" customWidth="1"/>
    <col min="15630" max="15630" width="10.85546875" style="144" customWidth="1"/>
    <col min="15631" max="15631" width="11.140625" style="144" customWidth="1"/>
    <col min="15632" max="15632" width="12" style="144" customWidth="1"/>
    <col min="15633" max="15633" width="11.42578125" style="144" bestFit="1" customWidth="1"/>
    <col min="15634" max="15635" width="9.28515625" style="144" bestFit="1" customWidth="1"/>
    <col min="15636" max="15636" width="10.28515625" style="144" customWidth="1"/>
    <col min="15637" max="15637" width="10.42578125" style="144" customWidth="1"/>
    <col min="15638" max="15638" width="11.28515625" style="144" bestFit="1" customWidth="1"/>
    <col min="15639" max="15870" width="9.140625" style="144"/>
    <col min="15871" max="15871" width="44.85546875" style="144" customWidth="1"/>
    <col min="15872" max="15873" width="9.28515625" style="144" bestFit="1" customWidth="1"/>
    <col min="15874" max="15874" width="10.85546875" style="144" bestFit="1" customWidth="1"/>
    <col min="15875" max="15875" width="10.28515625" style="144" bestFit="1" customWidth="1"/>
    <col min="15876" max="15876" width="11.28515625" style="144" bestFit="1" customWidth="1"/>
    <col min="15877" max="15877" width="10.28515625" style="144" bestFit="1" customWidth="1"/>
    <col min="15878" max="15879" width="10.28515625" style="144" customWidth="1"/>
    <col min="15880" max="15880" width="10.28515625" style="144" bestFit="1" customWidth="1"/>
    <col min="15881" max="15881" width="10.140625" style="144" customWidth="1"/>
    <col min="15882" max="15882" width="10.28515625" style="144" bestFit="1" customWidth="1"/>
    <col min="15883" max="15885" width="10.28515625" style="144" customWidth="1"/>
    <col min="15886" max="15886" width="10.85546875" style="144" customWidth="1"/>
    <col min="15887" max="15887" width="11.140625" style="144" customWidth="1"/>
    <col min="15888" max="15888" width="12" style="144" customWidth="1"/>
    <col min="15889" max="15889" width="11.42578125" style="144" bestFit="1" customWidth="1"/>
    <col min="15890" max="15891" width="9.28515625" style="144" bestFit="1" customWidth="1"/>
    <col min="15892" max="15892" width="10.28515625" style="144" customWidth="1"/>
    <col min="15893" max="15893" width="10.42578125" style="144" customWidth="1"/>
    <col min="15894" max="15894" width="11.28515625" style="144" bestFit="1" customWidth="1"/>
    <col min="15895" max="16126" width="9.140625" style="144"/>
    <col min="16127" max="16127" width="44.85546875" style="144" customWidth="1"/>
    <col min="16128" max="16129" width="9.28515625" style="144" bestFit="1" customWidth="1"/>
    <col min="16130" max="16130" width="10.85546875" style="144" bestFit="1" customWidth="1"/>
    <col min="16131" max="16131" width="10.28515625" style="144" bestFit="1" customWidth="1"/>
    <col min="16132" max="16132" width="11.28515625" style="144" bestFit="1" customWidth="1"/>
    <col min="16133" max="16133" width="10.28515625" style="144" bestFit="1" customWidth="1"/>
    <col min="16134" max="16135" width="10.28515625" style="144" customWidth="1"/>
    <col min="16136" max="16136" width="10.28515625" style="144" bestFit="1" customWidth="1"/>
    <col min="16137" max="16137" width="10.140625" style="144" customWidth="1"/>
    <col min="16138" max="16138" width="10.28515625" style="144" bestFit="1" customWidth="1"/>
    <col min="16139" max="16141" width="10.28515625" style="144" customWidth="1"/>
    <col min="16142" max="16142" width="10.85546875" style="144" customWidth="1"/>
    <col min="16143" max="16143" width="11.140625" style="144" customWidth="1"/>
    <col min="16144" max="16144" width="12" style="144" customWidth="1"/>
    <col min="16145" max="16145" width="11.42578125" style="144" bestFit="1" customWidth="1"/>
    <col min="16146" max="16147" width="9.28515625" style="144" bestFit="1" customWidth="1"/>
    <col min="16148" max="16148" width="10.28515625" style="144" customWidth="1"/>
    <col min="16149" max="16149" width="10.42578125" style="144" customWidth="1"/>
    <col min="16150" max="16150" width="11.28515625" style="144" bestFit="1" customWidth="1"/>
    <col min="16151" max="16384" width="9.140625" style="144"/>
  </cols>
  <sheetData>
    <row r="1" spans="1:24" x14ac:dyDescent="0.2">
      <c r="A1" s="143" t="s">
        <v>58</v>
      </c>
    </row>
    <row r="2" spans="1:24" x14ac:dyDescent="0.2">
      <c r="A2" s="145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</row>
    <row r="3" spans="1:24" x14ac:dyDescent="0.2">
      <c r="A3" s="147"/>
      <c r="B3" s="148" t="s">
        <v>59</v>
      </c>
      <c r="C3" s="149" t="s">
        <v>60</v>
      </c>
      <c r="D3" s="148" t="s">
        <v>59</v>
      </c>
      <c r="E3" s="149" t="s">
        <v>60</v>
      </c>
      <c r="F3" s="148" t="s">
        <v>59</v>
      </c>
      <c r="G3" s="149" t="s">
        <v>60</v>
      </c>
      <c r="H3" s="150" t="s">
        <v>59</v>
      </c>
      <c r="I3" s="150" t="s">
        <v>60</v>
      </c>
      <c r="J3" s="148" t="s">
        <v>59</v>
      </c>
      <c r="K3" s="150" t="s">
        <v>60</v>
      </c>
      <c r="L3" s="148" t="s">
        <v>59</v>
      </c>
      <c r="M3" s="149" t="s">
        <v>60</v>
      </c>
      <c r="N3" s="150" t="s">
        <v>59</v>
      </c>
      <c r="O3" s="150" t="s">
        <v>60</v>
      </c>
      <c r="P3" s="148" t="s">
        <v>59</v>
      </c>
      <c r="Q3" s="150" t="s">
        <v>60</v>
      </c>
      <c r="R3" s="148" t="s">
        <v>59</v>
      </c>
      <c r="S3" s="149" t="s">
        <v>60</v>
      </c>
      <c r="T3" s="148" t="s">
        <v>59</v>
      </c>
      <c r="U3" s="149" t="s">
        <v>60</v>
      </c>
      <c r="V3" s="148" t="s">
        <v>59</v>
      </c>
      <c r="W3" s="149" t="s">
        <v>60</v>
      </c>
    </row>
    <row r="4" spans="1:24" ht="22.5" x14ac:dyDescent="0.2">
      <c r="A4" s="151" t="s">
        <v>61</v>
      </c>
      <c r="B4" s="152" t="s">
        <v>62</v>
      </c>
      <c r="C4" s="153"/>
      <c r="D4" s="152" t="s">
        <v>63</v>
      </c>
      <c r="E4" s="153"/>
      <c r="F4" s="154" t="s">
        <v>64</v>
      </c>
      <c r="G4" s="155"/>
      <c r="H4" s="156" t="s">
        <v>65</v>
      </c>
      <c r="I4" s="156"/>
      <c r="J4" s="154" t="s">
        <v>66</v>
      </c>
      <c r="K4" s="156"/>
      <c r="L4" s="157" t="s">
        <v>156</v>
      </c>
      <c r="M4" s="155"/>
      <c r="N4" s="158" t="s">
        <v>68</v>
      </c>
      <c r="O4" s="156"/>
      <c r="P4" s="157" t="s">
        <v>157</v>
      </c>
      <c r="Q4" s="156"/>
      <c r="R4" s="154" t="s">
        <v>158</v>
      </c>
      <c r="S4" s="159"/>
      <c r="T4" s="154" t="s">
        <v>159</v>
      </c>
      <c r="U4" s="159"/>
      <c r="V4" s="157" t="s">
        <v>72</v>
      </c>
      <c r="W4" s="159"/>
    </row>
    <row r="5" spans="1:24" x14ac:dyDescent="0.2">
      <c r="A5" s="160"/>
      <c r="B5" s="161"/>
      <c r="C5" s="162"/>
      <c r="D5" s="163"/>
      <c r="E5" s="164"/>
      <c r="F5" s="165"/>
      <c r="G5" s="166"/>
      <c r="H5" s="167"/>
      <c r="I5" s="167"/>
      <c r="J5" s="168"/>
      <c r="K5" s="167"/>
      <c r="L5" s="165"/>
      <c r="M5" s="169"/>
      <c r="N5" s="165"/>
      <c r="O5" s="169"/>
      <c r="P5" s="165"/>
      <c r="Q5" s="169"/>
      <c r="R5" s="168"/>
      <c r="S5" s="170"/>
      <c r="T5" s="168"/>
      <c r="U5" s="170"/>
      <c r="V5" s="165"/>
      <c r="W5" s="166"/>
    </row>
    <row r="6" spans="1:24" ht="20.100000000000001" customHeight="1" x14ac:dyDescent="0.2">
      <c r="A6" s="171" t="s">
        <v>73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</row>
    <row r="7" spans="1:24" s="143" customFormat="1" ht="20.100000000000001" customHeight="1" x14ac:dyDescent="0.2">
      <c r="A7" s="173" t="s">
        <v>74</v>
      </c>
      <c r="B7" s="174">
        <v>753</v>
      </c>
      <c r="C7" s="174">
        <v>748</v>
      </c>
      <c r="D7" s="174">
        <v>6184</v>
      </c>
      <c r="E7" s="174">
        <v>5182</v>
      </c>
      <c r="F7" s="175">
        <v>8.2100000000000009</v>
      </c>
      <c r="G7" s="175">
        <v>6.93</v>
      </c>
      <c r="H7" s="174">
        <v>6178</v>
      </c>
      <c r="I7" s="174">
        <v>5211</v>
      </c>
      <c r="J7" s="174">
        <v>9455445</v>
      </c>
      <c r="K7" s="174">
        <v>10774741</v>
      </c>
      <c r="L7" s="174">
        <v>5237617</v>
      </c>
      <c r="M7" s="174">
        <v>6189781</v>
      </c>
      <c r="N7" s="174">
        <v>-2559</v>
      </c>
      <c r="O7" s="174">
        <v>-83388</v>
      </c>
      <c r="P7" s="174">
        <v>4220387</v>
      </c>
      <c r="Q7" s="174">
        <v>4668348</v>
      </c>
      <c r="R7" s="174">
        <v>846963</v>
      </c>
      <c r="S7" s="174">
        <v>1194477</v>
      </c>
      <c r="T7" s="174">
        <v>6956</v>
      </c>
      <c r="U7" s="174">
        <v>8275</v>
      </c>
      <c r="V7" s="174">
        <v>2427263</v>
      </c>
      <c r="W7" s="174">
        <v>2379503</v>
      </c>
      <c r="X7" s="176"/>
    </row>
    <row r="8" spans="1:24" s="143" customFormat="1" ht="20.100000000000001" customHeight="1" x14ac:dyDescent="0.2">
      <c r="A8" s="173" t="s">
        <v>8</v>
      </c>
      <c r="B8" s="174">
        <v>920</v>
      </c>
      <c r="C8" s="174">
        <v>896</v>
      </c>
      <c r="D8" s="174">
        <v>10370</v>
      </c>
      <c r="E8" s="174">
        <v>9561</v>
      </c>
      <c r="F8" s="175">
        <v>11.27</v>
      </c>
      <c r="G8" s="175">
        <v>10.67</v>
      </c>
      <c r="H8" s="174">
        <v>10454</v>
      </c>
      <c r="I8" s="174">
        <v>9503</v>
      </c>
      <c r="J8" s="174">
        <v>16078784</v>
      </c>
      <c r="K8" s="174">
        <v>19571041</v>
      </c>
      <c r="L8" s="174">
        <v>7003395</v>
      </c>
      <c r="M8" s="174">
        <v>7981478</v>
      </c>
      <c r="N8" s="174">
        <v>42378</v>
      </c>
      <c r="O8" s="174">
        <v>-131909</v>
      </c>
      <c r="P8" s="174">
        <v>9033011</v>
      </c>
      <c r="Q8" s="174">
        <v>11721472</v>
      </c>
      <c r="R8" s="174">
        <v>675351</v>
      </c>
      <c r="S8" s="174">
        <v>834795</v>
      </c>
      <c r="T8" s="174">
        <v>7612</v>
      </c>
      <c r="U8" s="174">
        <v>8908</v>
      </c>
      <c r="V8" s="174">
        <v>2043311</v>
      </c>
      <c r="W8" s="174">
        <v>2145867</v>
      </c>
      <c r="X8" s="176"/>
    </row>
    <row r="9" spans="1:24" s="143" customFormat="1" ht="20.100000000000001" customHeight="1" x14ac:dyDescent="0.2">
      <c r="A9" s="173" t="s">
        <v>75</v>
      </c>
      <c r="B9" s="174">
        <v>673</v>
      </c>
      <c r="C9" s="174">
        <v>776</v>
      </c>
      <c r="D9" s="174">
        <v>2900</v>
      </c>
      <c r="E9" s="174">
        <v>3977</v>
      </c>
      <c r="F9" s="175">
        <v>4.3099999999999996</v>
      </c>
      <c r="G9" s="175">
        <v>5.13</v>
      </c>
      <c r="H9" s="174">
        <v>2905</v>
      </c>
      <c r="I9" s="174">
        <v>3986</v>
      </c>
      <c r="J9" s="174">
        <v>4446774</v>
      </c>
      <c r="K9" s="174">
        <v>8342897</v>
      </c>
      <c r="L9" s="174">
        <v>3108003</v>
      </c>
      <c r="M9" s="174">
        <v>3829952</v>
      </c>
      <c r="N9" s="174">
        <v>-10708</v>
      </c>
      <c r="O9" s="174">
        <v>-55046</v>
      </c>
      <c r="P9" s="174">
        <v>1349479</v>
      </c>
      <c r="Q9" s="174">
        <v>4567991</v>
      </c>
      <c r="R9" s="174">
        <v>1071725</v>
      </c>
      <c r="S9" s="174">
        <v>963025</v>
      </c>
      <c r="T9" s="174">
        <v>4618</v>
      </c>
      <c r="U9" s="174">
        <v>4936</v>
      </c>
      <c r="V9" s="174">
        <v>695077</v>
      </c>
      <c r="W9" s="174">
        <v>838268</v>
      </c>
      <c r="X9" s="176"/>
    </row>
    <row r="10" spans="1:24" s="143" customFormat="1" ht="20.100000000000001" customHeight="1" x14ac:dyDescent="0.2">
      <c r="A10" s="173" t="s">
        <v>76</v>
      </c>
      <c r="B10" s="174">
        <v>448</v>
      </c>
      <c r="C10" s="174">
        <v>444</v>
      </c>
      <c r="D10" s="174">
        <v>2739</v>
      </c>
      <c r="E10" s="174">
        <v>2541</v>
      </c>
      <c r="F10" s="175">
        <v>6.11</v>
      </c>
      <c r="G10" s="175">
        <v>5.72</v>
      </c>
      <c r="H10" s="174">
        <v>2737</v>
      </c>
      <c r="I10" s="174">
        <v>2533</v>
      </c>
      <c r="J10" s="174">
        <v>4232745</v>
      </c>
      <c r="K10" s="174">
        <v>5191243</v>
      </c>
      <c r="L10" s="174">
        <v>2941075</v>
      </c>
      <c r="M10" s="174">
        <v>3324567</v>
      </c>
      <c r="N10" s="174">
        <v>-21972</v>
      </c>
      <c r="O10" s="174">
        <v>15381</v>
      </c>
      <c r="P10" s="174">
        <v>1313642</v>
      </c>
      <c r="Q10" s="174">
        <v>1851295</v>
      </c>
      <c r="R10" s="174">
        <v>1073777</v>
      </c>
      <c r="S10" s="174">
        <v>1308370</v>
      </c>
      <c r="T10" s="174">
        <v>6565</v>
      </c>
      <c r="U10" s="174">
        <v>7488</v>
      </c>
      <c r="V10" s="174">
        <v>569951</v>
      </c>
      <c r="W10" s="174">
        <v>610455</v>
      </c>
      <c r="X10" s="176"/>
    </row>
    <row r="11" spans="1:24" s="143" customFormat="1" ht="20.100000000000001" customHeight="1" x14ac:dyDescent="0.2">
      <c r="A11" s="173" t="s">
        <v>12</v>
      </c>
      <c r="B11" s="174">
        <v>742</v>
      </c>
      <c r="C11" s="174">
        <v>856</v>
      </c>
      <c r="D11" s="174">
        <v>2720</v>
      </c>
      <c r="E11" s="174">
        <v>2851</v>
      </c>
      <c r="F11" s="175">
        <v>3.67</v>
      </c>
      <c r="G11" s="175">
        <v>3.33</v>
      </c>
      <c r="H11" s="174">
        <v>2730</v>
      </c>
      <c r="I11" s="174">
        <v>2815</v>
      </c>
      <c r="J11" s="174">
        <v>4158028</v>
      </c>
      <c r="K11" s="174">
        <v>5833797</v>
      </c>
      <c r="L11" s="174">
        <v>3164896</v>
      </c>
      <c r="M11" s="174">
        <v>3475559</v>
      </c>
      <c r="N11" s="174">
        <v>80348</v>
      </c>
      <c r="O11" s="174">
        <v>-51910</v>
      </c>
      <c r="P11" s="174">
        <v>912784</v>
      </c>
      <c r="Q11" s="174">
        <v>2410148</v>
      </c>
      <c r="R11" s="174">
        <v>1163565</v>
      </c>
      <c r="S11" s="174">
        <v>1219067</v>
      </c>
      <c r="T11" s="174">
        <v>4265</v>
      </c>
      <c r="U11" s="174">
        <v>4060</v>
      </c>
      <c r="V11" s="174">
        <v>914164</v>
      </c>
      <c r="W11" s="174">
        <v>1091261</v>
      </c>
      <c r="X11" s="176"/>
    </row>
    <row r="12" spans="1:24" s="143" customFormat="1" ht="20.100000000000001" customHeight="1" x14ac:dyDescent="0.2">
      <c r="A12" s="173" t="s">
        <v>13</v>
      </c>
      <c r="B12" s="174">
        <v>374</v>
      </c>
      <c r="C12" s="174">
        <v>376</v>
      </c>
      <c r="D12" s="174">
        <v>1634</v>
      </c>
      <c r="E12" s="174">
        <v>1399</v>
      </c>
      <c r="F12" s="175">
        <v>4.37</v>
      </c>
      <c r="G12" s="175">
        <v>3.72</v>
      </c>
      <c r="H12" s="174">
        <v>1639</v>
      </c>
      <c r="I12" s="174">
        <v>1398</v>
      </c>
      <c r="J12" s="174">
        <v>2484169</v>
      </c>
      <c r="K12" s="174">
        <v>2872672</v>
      </c>
      <c r="L12" s="174">
        <v>1867016</v>
      </c>
      <c r="M12" s="174">
        <v>2106891</v>
      </c>
      <c r="N12" s="174">
        <v>-2407</v>
      </c>
      <c r="O12" s="174">
        <v>-1190</v>
      </c>
      <c r="P12" s="174">
        <v>619560</v>
      </c>
      <c r="Q12" s="174">
        <v>766971</v>
      </c>
      <c r="R12" s="174">
        <v>1142605</v>
      </c>
      <c r="S12" s="174">
        <v>1505998</v>
      </c>
      <c r="T12" s="174">
        <v>4992</v>
      </c>
      <c r="U12" s="174">
        <v>5603</v>
      </c>
      <c r="V12" s="174">
        <v>269958</v>
      </c>
      <c r="W12" s="174">
        <v>329519</v>
      </c>
    </row>
    <row r="13" spans="1:24" s="143" customFormat="1" ht="20.100000000000001" customHeight="1" x14ac:dyDescent="0.2">
      <c r="A13" s="173" t="s">
        <v>14</v>
      </c>
      <c r="B13" s="177">
        <v>391</v>
      </c>
      <c r="C13" s="177">
        <v>406</v>
      </c>
      <c r="D13" s="177">
        <v>1387</v>
      </c>
      <c r="E13" s="177">
        <v>1409</v>
      </c>
      <c r="F13" s="178">
        <v>3.55</v>
      </c>
      <c r="G13" s="178">
        <v>3.47</v>
      </c>
      <c r="H13" s="177">
        <v>1415</v>
      </c>
      <c r="I13" s="177">
        <v>1392</v>
      </c>
      <c r="J13" s="177">
        <v>2161423</v>
      </c>
      <c r="K13" s="177">
        <v>2864801</v>
      </c>
      <c r="L13" s="177">
        <v>2509920</v>
      </c>
      <c r="M13" s="177">
        <v>2719388</v>
      </c>
      <c r="N13" s="177">
        <v>25750</v>
      </c>
      <c r="O13" s="177">
        <v>-30547</v>
      </c>
      <c r="P13" s="177">
        <v>-374247</v>
      </c>
      <c r="Q13" s="177">
        <v>175960</v>
      </c>
      <c r="R13" s="177">
        <v>1809603</v>
      </c>
      <c r="S13" s="177">
        <v>1930013</v>
      </c>
      <c r="T13" s="177">
        <v>6419</v>
      </c>
      <c r="U13" s="177">
        <v>6698</v>
      </c>
      <c r="V13" s="177">
        <v>490723</v>
      </c>
      <c r="W13" s="177">
        <v>402270</v>
      </c>
      <c r="X13" s="176"/>
    </row>
    <row r="14" spans="1:24" s="143" customFormat="1" ht="20.100000000000001" customHeight="1" x14ac:dyDescent="0.2">
      <c r="A14" s="179" t="s">
        <v>15</v>
      </c>
      <c r="B14" s="180">
        <v>544</v>
      </c>
      <c r="C14" s="180">
        <v>520</v>
      </c>
      <c r="D14" s="180">
        <v>3629</v>
      </c>
      <c r="E14" s="180">
        <v>3198</v>
      </c>
      <c r="F14" s="181">
        <v>6.67</v>
      </c>
      <c r="G14" s="181">
        <v>6.15</v>
      </c>
      <c r="H14" s="180">
        <v>3658</v>
      </c>
      <c r="I14" s="180">
        <v>3159</v>
      </c>
      <c r="J14" s="180">
        <v>5593628</v>
      </c>
      <c r="K14" s="180">
        <v>6464546</v>
      </c>
      <c r="L14" s="180">
        <v>3960426</v>
      </c>
      <c r="M14" s="180">
        <v>4502558</v>
      </c>
      <c r="N14" s="180">
        <v>39474</v>
      </c>
      <c r="O14" s="180">
        <v>-38818</v>
      </c>
      <c r="P14" s="180">
        <v>1593728</v>
      </c>
      <c r="Q14" s="180">
        <v>2000806</v>
      </c>
      <c r="R14" s="180">
        <v>1091327</v>
      </c>
      <c r="S14" s="180">
        <v>1407929</v>
      </c>
      <c r="T14" s="180">
        <v>7280</v>
      </c>
      <c r="U14" s="180">
        <v>8659</v>
      </c>
      <c r="V14" s="180">
        <v>460711</v>
      </c>
      <c r="W14" s="180">
        <v>371448</v>
      </c>
      <c r="X14" s="176"/>
    </row>
    <row r="15" spans="1:24" s="143" customFormat="1" ht="20.100000000000001" customHeight="1" x14ac:dyDescent="0.2">
      <c r="A15" s="173" t="s">
        <v>16</v>
      </c>
      <c r="B15" s="177">
        <v>424</v>
      </c>
      <c r="C15" s="177">
        <v>415</v>
      </c>
      <c r="D15" s="177">
        <v>1478</v>
      </c>
      <c r="E15" s="177">
        <v>1562</v>
      </c>
      <c r="F15" s="178">
        <v>3.49</v>
      </c>
      <c r="G15" s="178">
        <v>3.76</v>
      </c>
      <c r="H15" s="177">
        <v>1483</v>
      </c>
      <c r="I15" s="177">
        <v>1563</v>
      </c>
      <c r="J15" s="177">
        <v>2244595</v>
      </c>
      <c r="K15" s="177">
        <v>3231007</v>
      </c>
      <c r="L15" s="177">
        <v>1966287</v>
      </c>
      <c r="M15" s="177">
        <v>2304665</v>
      </c>
      <c r="N15" s="177">
        <v>6941</v>
      </c>
      <c r="O15" s="177">
        <v>-16895</v>
      </c>
      <c r="P15" s="177">
        <v>271367</v>
      </c>
      <c r="Q15" s="177">
        <v>943237</v>
      </c>
      <c r="R15" s="177">
        <v>1330370</v>
      </c>
      <c r="S15" s="177">
        <v>1475458</v>
      </c>
      <c r="T15" s="177">
        <v>4637</v>
      </c>
      <c r="U15" s="177">
        <v>5553</v>
      </c>
      <c r="V15" s="177">
        <v>110941</v>
      </c>
      <c r="W15" s="177">
        <v>89017</v>
      </c>
      <c r="X15" s="176"/>
    </row>
    <row r="16" spans="1:24" s="143" customFormat="1" ht="20.100000000000001" customHeight="1" x14ac:dyDescent="0.2">
      <c r="A16" s="182" t="s">
        <v>77</v>
      </c>
      <c r="B16" s="183">
        <v>5269</v>
      </c>
      <c r="C16" s="183">
        <v>5437</v>
      </c>
      <c r="D16" s="183">
        <v>33041</v>
      </c>
      <c r="E16" s="183">
        <v>31680</v>
      </c>
      <c r="F16" s="184">
        <v>6.27</v>
      </c>
      <c r="G16" s="184">
        <v>5.83</v>
      </c>
      <c r="H16" s="183">
        <v>33199</v>
      </c>
      <c r="I16" s="183">
        <v>31560</v>
      </c>
      <c r="J16" s="183">
        <v>50855591</v>
      </c>
      <c r="K16" s="183">
        <v>65146745</v>
      </c>
      <c r="L16" s="183">
        <v>31758635</v>
      </c>
      <c r="M16" s="183">
        <v>36434839</v>
      </c>
      <c r="N16" s="183">
        <v>157245</v>
      </c>
      <c r="O16" s="183">
        <v>-394322</v>
      </c>
      <c r="P16" s="183">
        <v>18939711</v>
      </c>
      <c r="Q16" s="183">
        <v>29106228</v>
      </c>
      <c r="R16" s="183">
        <v>961189</v>
      </c>
      <c r="S16" s="185">
        <v>1150090</v>
      </c>
      <c r="T16" s="183">
        <v>6027</v>
      </c>
      <c r="U16" s="185">
        <v>6701</v>
      </c>
      <c r="V16" s="183">
        <v>7982099</v>
      </c>
      <c r="W16" s="183">
        <v>8257608</v>
      </c>
    </row>
    <row r="17" spans="1:24" s="143" customFormat="1" ht="20.100000000000001" customHeight="1" x14ac:dyDescent="0.2">
      <c r="A17" s="171" t="s">
        <v>78</v>
      </c>
      <c r="B17" s="186"/>
      <c r="C17" s="186"/>
      <c r="D17" s="186"/>
      <c r="E17" s="186"/>
      <c r="F17" s="187"/>
      <c r="G17" s="187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</row>
    <row r="18" spans="1:24" s="143" customFormat="1" ht="20.100000000000001" customHeight="1" x14ac:dyDescent="0.2">
      <c r="A18" s="179" t="s">
        <v>79</v>
      </c>
      <c r="B18" s="180">
        <v>23054</v>
      </c>
      <c r="C18" s="180">
        <v>24986</v>
      </c>
      <c r="D18" s="180">
        <v>2996</v>
      </c>
      <c r="E18" s="180">
        <v>2680</v>
      </c>
      <c r="F18" s="188">
        <v>0.13</v>
      </c>
      <c r="G18" s="188">
        <v>0.107</v>
      </c>
      <c r="H18" s="180">
        <v>3057</v>
      </c>
      <c r="I18" s="180">
        <v>2670</v>
      </c>
      <c r="J18" s="180">
        <v>4458092</v>
      </c>
      <c r="K18" s="180">
        <v>5506626</v>
      </c>
      <c r="L18" s="180">
        <v>2205381</v>
      </c>
      <c r="M18" s="180">
        <v>2459348</v>
      </c>
      <c r="N18" s="180">
        <v>15890</v>
      </c>
      <c r="O18" s="180">
        <v>-25425</v>
      </c>
      <c r="P18" s="189">
        <v>2236821</v>
      </c>
      <c r="Q18" s="180">
        <v>3072703</v>
      </c>
      <c r="R18" s="190">
        <v>736108</v>
      </c>
      <c r="S18" s="190">
        <v>917667</v>
      </c>
      <c r="T18" s="190">
        <v>96</v>
      </c>
      <c r="U18" s="190">
        <v>98</v>
      </c>
      <c r="V18" s="180">
        <v>1060989</v>
      </c>
      <c r="W18" s="180">
        <v>674287</v>
      </c>
      <c r="X18" s="176"/>
    </row>
    <row r="19" spans="1:24" s="143" customFormat="1" ht="20.100000000000001" customHeight="1" x14ac:dyDescent="0.2">
      <c r="A19" s="179" t="s">
        <v>20</v>
      </c>
      <c r="B19" s="180">
        <v>5857</v>
      </c>
      <c r="C19" s="180">
        <v>5293</v>
      </c>
      <c r="D19" s="180">
        <v>954</v>
      </c>
      <c r="E19" s="180">
        <v>780</v>
      </c>
      <c r="F19" s="188">
        <v>0.16300000000000001</v>
      </c>
      <c r="G19" s="188">
        <v>0.14699999999999999</v>
      </c>
      <c r="H19" s="180">
        <v>960</v>
      </c>
      <c r="I19" s="180">
        <v>780</v>
      </c>
      <c r="J19" s="180">
        <v>1570288</v>
      </c>
      <c r="K19" s="180">
        <v>1780255</v>
      </c>
      <c r="L19" s="180">
        <v>570524</v>
      </c>
      <c r="M19" s="180">
        <v>639342</v>
      </c>
      <c r="N19" s="180">
        <v>1101</v>
      </c>
      <c r="O19" s="180">
        <v>-3932</v>
      </c>
      <c r="P19" s="189">
        <v>998663</v>
      </c>
      <c r="Q19" s="180">
        <v>1144845</v>
      </c>
      <c r="R19" s="190">
        <v>598034</v>
      </c>
      <c r="S19" s="190">
        <v>819669</v>
      </c>
      <c r="T19" s="190">
        <v>97</v>
      </c>
      <c r="U19" s="190">
        <v>121</v>
      </c>
      <c r="V19" s="180">
        <v>115708</v>
      </c>
      <c r="W19" s="180">
        <v>89316</v>
      </c>
    </row>
    <row r="20" spans="1:24" s="143" customFormat="1" ht="20.100000000000001" customHeight="1" x14ac:dyDescent="0.2">
      <c r="A20" s="173" t="s">
        <v>80</v>
      </c>
      <c r="B20" s="180">
        <v>3912</v>
      </c>
      <c r="C20" s="180">
        <v>3729</v>
      </c>
      <c r="D20" s="180">
        <v>646</v>
      </c>
      <c r="E20" s="180">
        <v>674</v>
      </c>
      <c r="F20" s="188">
        <v>0.16500000000000001</v>
      </c>
      <c r="G20" s="188">
        <v>0.18099999999999999</v>
      </c>
      <c r="H20" s="180">
        <v>655</v>
      </c>
      <c r="I20" s="180">
        <v>668</v>
      </c>
      <c r="J20" s="180">
        <v>1013427</v>
      </c>
      <c r="K20" s="180">
        <v>1380387</v>
      </c>
      <c r="L20" s="180">
        <v>362265</v>
      </c>
      <c r="M20" s="180">
        <v>360776</v>
      </c>
      <c r="N20" s="180">
        <v>6089</v>
      </c>
      <c r="O20" s="180">
        <v>-3009</v>
      </c>
      <c r="P20" s="189">
        <v>645073</v>
      </c>
      <c r="Q20" s="180">
        <v>1022620</v>
      </c>
      <c r="R20" s="190">
        <v>560782</v>
      </c>
      <c r="S20" s="190">
        <v>535276</v>
      </c>
      <c r="T20" s="190">
        <v>93</v>
      </c>
      <c r="U20" s="190">
        <v>97</v>
      </c>
      <c r="V20" s="180">
        <v>19873</v>
      </c>
      <c r="W20" s="180">
        <v>74261</v>
      </c>
    </row>
    <row r="21" spans="1:24" s="143" customFormat="1" ht="20.100000000000001" customHeight="1" x14ac:dyDescent="0.2">
      <c r="A21" s="173" t="s">
        <v>81</v>
      </c>
      <c r="B21" s="180">
        <v>3669</v>
      </c>
      <c r="C21" s="180">
        <v>3700</v>
      </c>
      <c r="D21" s="180">
        <v>568</v>
      </c>
      <c r="E21" s="180">
        <v>566</v>
      </c>
      <c r="F21" s="188">
        <v>0.155</v>
      </c>
      <c r="G21" s="188">
        <v>0.153</v>
      </c>
      <c r="H21" s="180">
        <v>560</v>
      </c>
      <c r="I21" s="180">
        <v>561</v>
      </c>
      <c r="J21" s="180">
        <v>861340</v>
      </c>
      <c r="K21" s="180">
        <v>1157269</v>
      </c>
      <c r="L21" s="180">
        <v>390731</v>
      </c>
      <c r="M21" s="180">
        <v>388575</v>
      </c>
      <c r="N21" s="180">
        <v>-5771</v>
      </c>
      <c r="O21" s="180">
        <v>-3275</v>
      </c>
      <c r="P21" s="189">
        <v>476380</v>
      </c>
      <c r="Q21" s="180">
        <v>771969</v>
      </c>
      <c r="R21" s="190">
        <v>687907</v>
      </c>
      <c r="S21" s="190">
        <v>686528</v>
      </c>
      <c r="T21" s="190">
        <v>106</v>
      </c>
      <c r="U21" s="190">
        <v>105</v>
      </c>
      <c r="V21" s="180">
        <v>48194</v>
      </c>
      <c r="W21" s="180">
        <v>140561</v>
      </c>
    </row>
    <row r="22" spans="1:24" s="143" customFormat="1" ht="20.100000000000001" customHeight="1" x14ac:dyDescent="0.2">
      <c r="A22" s="173" t="s">
        <v>82</v>
      </c>
      <c r="B22" s="174">
        <v>3885</v>
      </c>
      <c r="C22" s="174">
        <v>3072</v>
      </c>
      <c r="D22" s="174">
        <v>1475</v>
      </c>
      <c r="E22" s="174">
        <v>1071</v>
      </c>
      <c r="F22" s="191">
        <v>0.38</v>
      </c>
      <c r="G22" s="191">
        <v>0.34899999999999998</v>
      </c>
      <c r="H22" s="174">
        <v>1458</v>
      </c>
      <c r="I22" s="174">
        <v>1075</v>
      </c>
      <c r="J22" s="174">
        <v>2208394</v>
      </c>
      <c r="K22" s="174">
        <v>2219593</v>
      </c>
      <c r="L22" s="174">
        <v>1430527</v>
      </c>
      <c r="M22" s="174">
        <v>1287389</v>
      </c>
      <c r="N22" s="174">
        <v>4616</v>
      </c>
      <c r="O22" s="174">
        <v>2417</v>
      </c>
      <c r="P22" s="177">
        <v>773251</v>
      </c>
      <c r="Q22" s="174">
        <v>929787</v>
      </c>
      <c r="R22" s="192">
        <v>969849</v>
      </c>
      <c r="S22" s="192">
        <v>1202044</v>
      </c>
      <c r="T22" s="192">
        <v>368</v>
      </c>
      <c r="U22" s="192">
        <v>419</v>
      </c>
      <c r="V22" s="174">
        <v>352</v>
      </c>
      <c r="W22" s="174">
        <v>53727.78757</v>
      </c>
    </row>
    <row r="23" spans="1:24" s="143" customFormat="1" ht="20.100000000000001" customHeight="1" x14ac:dyDescent="0.2">
      <c r="A23" s="173" t="s">
        <v>24</v>
      </c>
      <c r="B23" s="174">
        <v>1464</v>
      </c>
      <c r="C23" s="174">
        <v>1467</v>
      </c>
      <c r="D23" s="174">
        <v>1236</v>
      </c>
      <c r="E23" s="174">
        <v>1109</v>
      </c>
      <c r="F23" s="193">
        <v>0.84</v>
      </c>
      <c r="G23" s="193">
        <v>0.76</v>
      </c>
      <c r="H23" s="174">
        <v>1206</v>
      </c>
      <c r="I23" s="174">
        <v>1144</v>
      </c>
      <c r="J23" s="174">
        <v>1842117</v>
      </c>
      <c r="K23" s="174">
        <v>2344839</v>
      </c>
      <c r="L23" s="174">
        <v>1197744</v>
      </c>
      <c r="M23" s="174">
        <v>1258885</v>
      </c>
      <c r="N23" s="174">
        <v>-32878</v>
      </c>
      <c r="O23" s="174">
        <v>26266</v>
      </c>
      <c r="P23" s="177">
        <v>677251</v>
      </c>
      <c r="Q23" s="174">
        <v>1059688</v>
      </c>
      <c r="R23" s="192">
        <v>969049</v>
      </c>
      <c r="S23" s="192">
        <v>1135153</v>
      </c>
      <c r="T23" s="192">
        <v>818</v>
      </c>
      <c r="U23" s="192">
        <v>858</v>
      </c>
      <c r="V23" s="174">
        <v>150135</v>
      </c>
      <c r="W23" s="174">
        <v>397412</v>
      </c>
    </row>
    <row r="24" spans="1:24" s="143" customFormat="1" ht="20.100000000000001" customHeight="1" x14ac:dyDescent="0.2">
      <c r="A24" s="182" t="s">
        <v>83</v>
      </c>
      <c r="B24" s="194">
        <v>41841</v>
      </c>
      <c r="C24" s="194">
        <v>42247</v>
      </c>
      <c r="D24" s="194">
        <v>7875</v>
      </c>
      <c r="E24" s="194">
        <v>6880</v>
      </c>
      <c r="F24" s="195">
        <v>0.19</v>
      </c>
      <c r="G24" s="195">
        <v>0.16</v>
      </c>
      <c r="H24" s="194">
        <v>7896</v>
      </c>
      <c r="I24" s="194">
        <v>6898</v>
      </c>
      <c r="J24" s="194">
        <v>11953658</v>
      </c>
      <c r="K24" s="194">
        <v>14388969</v>
      </c>
      <c r="L24" s="194">
        <v>6157172</v>
      </c>
      <c r="M24" s="194">
        <v>6394315</v>
      </c>
      <c r="N24" s="194">
        <v>-10953</v>
      </c>
      <c r="O24" s="194">
        <v>-6958</v>
      </c>
      <c r="P24" s="183">
        <v>5807439</v>
      </c>
      <c r="Q24" s="196">
        <v>8001612</v>
      </c>
      <c r="R24" s="197">
        <v>781863</v>
      </c>
      <c r="S24" s="197">
        <v>929406</v>
      </c>
      <c r="T24" s="197">
        <v>147</v>
      </c>
      <c r="U24" s="197">
        <v>151</v>
      </c>
      <c r="V24" s="194">
        <v>1395251</v>
      </c>
      <c r="W24" s="194">
        <v>1429564.7875700002</v>
      </c>
    </row>
    <row r="25" spans="1:24" s="143" customFormat="1" ht="20.100000000000001" customHeight="1" x14ac:dyDescent="0.2">
      <c r="A25" s="198" t="s">
        <v>84</v>
      </c>
      <c r="B25" s="199">
        <v>0</v>
      </c>
      <c r="C25" s="199">
        <v>0</v>
      </c>
      <c r="D25" s="199">
        <v>0</v>
      </c>
      <c r="E25" s="199">
        <v>0</v>
      </c>
      <c r="F25" s="200">
        <v>0</v>
      </c>
      <c r="G25" s="200">
        <v>0</v>
      </c>
      <c r="H25" s="199">
        <v>0</v>
      </c>
      <c r="I25" s="199">
        <v>0</v>
      </c>
      <c r="J25" s="199">
        <v>0</v>
      </c>
      <c r="K25" s="199">
        <v>0</v>
      </c>
      <c r="L25" s="199">
        <v>0</v>
      </c>
      <c r="M25" s="199">
        <v>0</v>
      </c>
      <c r="N25" s="199">
        <v>0</v>
      </c>
      <c r="O25" s="199">
        <v>0</v>
      </c>
      <c r="P25" s="201">
        <v>0</v>
      </c>
      <c r="Q25" s="199">
        <v>0</v>
      </c>
      <c r="R25" s="202">
        <v>0</v>
      </c>
      <c r="S25" s="202">
        <v>0</v>
      </c>
      <c r="T25" s="202">
        <v>0</v>
      </c>
      <c r="U25" s="202">
        <v>0</v>
      </c>
      <c r="V25" s="199">
        <v>0</v>
      </c>
      <c r="W25" s="203">
        <v>0</v>
      </c>
    </row>
    <row r="26" spans="1:24" s="143" customFormat="1" ht="20.100000000000001" customHeight="1" x14ac:dyDescent="0.2">
      <c r="A26" s="171" t="s">
        <v>85</v>
      </c>
      <c r="B26" s="204"/>
      <c r="C26" s="204"/>
      <c r="D26" s="204"/>
      <c r="E26" s="204"/>
      <c r="F26" s="205"/>
      <c r="G26" s="205"/>
      <c r="H26" s="204"/>
      <c r="I26" s="204"/>
      <c r="J26" s="204"/>
      <c r="K26" s="204"/>
      <c r="L26" s="204"/>
      <c r="M26" s="204"/>
      <c r="N26" s="204"/>
      <c r="O26" s="204"/>
      <c r="P26" s="186"/>
      <c r="Q26" s="204"/>
      <c r="R26" s="204"/>
      <c r="S26" s="204"/>
      <c r="T26" s="204"/>
      <c r="U26" s="204"/>
      <c r="V26" s="204"/>
      <c r="W26" s="204"/>
    </row>
    <row r="27" spans="1:24" s="143" customFormat="1" ht="20.100000000000001" customHeight="1" thickBot="1" x14ac:dyDescent="0.25">
      <c r="A27" s="206" t="s">
        <v>86</v>
      </c>
      <c r="B27" s="207">
        <v>3787</v>
      </c>
      <c r="C27" s="207">
        <v>3720</v>
      </c>
      <c r="D27" s="207">
        <v>5107</v>
      </c>
      <c r="E27" s="207">
        <v>5904</v>
      </c>
      <c r="F27" s="208">
        <v>1.35</v>
      </c>
      <c r="G27" s="208">
        <v>1.59</v>
      </c>
      <c r="H27" s="207">
        <v>5098</v>
      </c>
      <c r="I27" s="207">
        <v>5960</v>
      </c>
      <c r="J27" s="207">
        <v>7922780</v>
      </c>
      <c r="K27" s="207">
        <v>12396655</v>
      </c>
      <c r="L27" s="207">
        <v>2343746</v>
      </c>
      <c r="M27" s="207">
        <v>1263744</v>
      </c>
      <c r="N27" s="207">
        <v>112064</v>
      </c>
      <c r="O27" s="207">
        <v>56399</v>
      </c>
      <c r="P27" s="172">
        <v>5466970</v>
      </c>
      <c r="Q27" s="207">
        <v>11076512</v>
      </c>
      <c r="R27" s="209">
        <v>458928</v>
      </c>
      <c r="S27" s="209">
        <v>214049</v>
      </c>
      <c r="T27" s="209">
        <v>619</v>
      </c>
      <c r="U27" s="209">
        <v>340</v>
      </c>
      <c r="V27" s="207">
        <v>1620474</v>
      </c>
      <c r="W27" s="207">
        <v>2430545</v>
      </c>
    </row>
    <row r="28" spans="1:24" s="143" customFormat="1" ht="20.100000000000001" customHeight="1" thickBot="1" x14ac:dyDescent="0.25">
      <c r="A28" s="210" t="s">
        <v>87</v>
      </c>
      <c r="B28" s="211">
        <v>50897</v>
      </c>
      <c r="C28" s="211">
        <v>51404</v>
      </c>
      <c r="D28" s="211">
        <v>46023</v>
      </c>
      <c r="E28" s="211">
        <v>44464</v>
      </c>
      <c r="F28" s="212">
        <v>0.9</v>
      </c>
      <c r="G28" s="212">
        <v>0.86</v>
      </c>
      <c r="H28" s="211">
        <v>46193</v>
      </c>
      <c r="I28" s="211">
        <v>44418</v>
      </c>
      <c r="J28" s="211">
        <v>70732029</v>
      </c>
      <c r="K28" s="211">
        <v>91932369</v>
      </c>
      <c r="L28" s="211">
        <v>40259553</v>
      </c>
      <c r="M28" s="211">
        <v>44092898</v>
      </c>
      <c r="N28" s="211">
        <v>258356</v>
      </c>
      <c r="O28" s="211">
        <v>-344881</v>
      </c>
      <c r="P28" s="211">
        <v>30214120</v>
      </c>
      <c r="Q28" s="211">
        <v>48184352</v>
      </c>
      <c r="R28" s="213">
        <v>874770</v>
      </c>
      <c r="S28" s="213">
        <v>991654</v>
      </c>
      <c r="T28" s="213">
        <v>791</v>
      </c>
      <c r="U28" s="213">
        <v>858</v>
      </c>
      <c r="V28" s="211">
        <v>10997824</v>
      </c>
      <c r="W28" s="211">
        <v>12117717.78757</v>
      </c>
      <c r="X28" s="214"/>
    </row>
    <row r="29" spans="1:24" ht="20.100000000000001" customHeight="1" x14ac:dyDescent="0.2">
      <c r="A29" s="130" t="s">
        <v>160</v>
      </c>
      <c r="B29" s="215"/>
      <c r="C29" s="215"/>
      <c r="D29" s="215"/>
      <c r="E29" s="215"/>
      <c r="F29" s="216"/>
      <c r="G29" s="216"/>
      <c r="H29" s="215"/>
      <c r="I29" s="215"/>
      <c r="J29" s="215"/>
      <c r="K29" s="215"/>
      <c r="L29" s="215"/>
      <c r="M29" s="215"/>
      <c r="N29" s="215"/>
      <c r="O29" s="215"/>
      <c r="P29" s="215"/>
      <c r="Q29" s="215"/>
      <c r="R29" s="215"/>
      <c r="S29" s="215"/>
      <c r="T29" s="215"/>
      <c r="U29" s="215"/>
      <c r="V29" s="215"/>
      <c r="W29" s="215"/>
    </row>
    <row r="30" spans="1:24" ht="20.100000000000001" customHeight="1" x14ac:dyDescent="0.2">
      <c r="A30" s="147"/>
      <c r="B30" s="217" t="s">
        <v>59</v>
      </c>
      <c r="C30" s="218" t="s">
        <v>60</v>
      </c>
      <c r="D30" s="217" t="s">
        <v>59</v>
      </c>
      <c r="E30" s="218" t="s">
        <v>60</v>
      </c>
      <c r="F30" s="217" t="s">
        <v>59</v>
      </c>
      <c r="G30" s="218" t="s">
        <v>60</v>
      </c>
      <c r="H30" s="219" t="s">
        <v>59</v>
      </c>
      <c r="I30" s="219" t="s">
        <v>60</v>
      </c>
      <c r="J30" s="217" t="s">
        <v>59</v>
      </c>
      <c r="K30" s="219" t="s">
        <v>60</v>
      </c>
      <c r="L30" s="217" t="s">
        <v>59</v>
      </c>
      <c r="M30" s="218" t="s">
        <v>60</v>
      </c>
      <c r="N30" s="219" t="s">
        <v>59</v>
      </c>
      <c r="O30" s="219" t="s">
        <v>60</v>
      </c>
      <c r="P30" s="217" t="s">
        <v>59</v>
      </c>
      <c r="Q30" s="219" t="s">
        <v>60</v>
      </c>
      <c r="R30" s="217" t="s">
        <v>59</v>
      </c>
      <c r="S30" s="218" t="s">
        <v>60</v>
      </c>
      <c r="T30" s="217" t="s">
        <v>59</v>
      </c>
      <c r="U30" s="218" t="s">
        <v>60</v>
      </c>
      <c r="V30" s="217" t="s">
        <v>59</v>
      </c>
      <c r="W30" s="218" t="s">
        <v>60</v>
      </c>
    </row>
    <row r="31" spans="1:24" ht="22.5" x14ac:dyDescent="0.2">
      <c r="A31" s="151" t="s">
        <v>88</v>
      </c>
      <c r="B31" s="152" t="s">
        <v>62</v>
      </c>
      <c r="C31" s="153"/>
      <c r="D31" s="152" t="s">
        <v>89</v>
      </c>
      <c r="E31" s="153"/>
      <c r="F31" s="154" t="s">
        <v>90</v>
      </c>
      <c r="G31" s="155"/>
      <c r="H31" s="156" t="s">
        <v>91</v>
      </c>
      <c r="I31" s="156"/>
      <c r="J31" s="154" t="s">
        <v>66</v>
      </c>
      <c r="K31" s="156"/>
      <c r="L31" s="157" t="s">
        <v>67</v>
      </c>
      <c r="M31" s="155"/>
      <c r="N31" s="158" t="s">
        <v>68</v>
      </c>
      <c r="O31" s="156"/>
      <c r="P31" s="157" t="s">
        <v>69</v>
      </c>
      <c r="Q31" s="156"/>
      <c r="R31" s="154" t="s">
        <v>92</v>
      </c>
      <c r="S31" s="159"/>
      <c r="T31" s="154" t="s">
        <v>71</v>
      </c>
      <c r="U31" s="159"/>
      <c r="V31" s="157" t="s">
        <v>72</v>
      </c>
      <c r="W31" s="159"/>
    </row>
    <row r="32" spans="1:24" ht="11.25" customHeight="1" x14ac:dyDescent="0.2">
      <c r="A32" s="160"/>
      <c r="B32" s="161"/>
      <c r="C32" s="162"/>
      <c r="D32" s="163"/>
      <c r="E32" s="164"/>
      <c r="F32" s="165"/>
      <c r="G32" s="166"/>
      <c r="H32" s="167"/>
      <c r="I32" s="167"/>
      <c r="J32" s="168"/>
      <c r="K32" s="167"/>
      <c r="L32" s="165"/>
      <c r="M32" s="169"/>
      <c r="N32" s="165"/>
      <c r="O32" s="169"/>
      <c r="P32" s="165"/>
      <c r="Q32" s="169"/>
      <c r="R32" s="168"/>
      <c r="S32" s="170"/>
      <c r="T32" s="168"/>
      <c r="U32" s="170"/>
      <c r="V32" s="165"/>
      <c r="W32" s="166"/>
    </row>
    <row r="33" spans="1:25" ht="20.100000000000001" customHeight="1" x14ac:dyDescent="0.2">
      <c r="A33" s="171" t="s">
        <v>93</v>
      </c>
      <c r="B33" s="172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2"/>
      <c r="R33" s="172"/>
      <c r="S33" s="172"/>
      <c r="T33" s="172"/>
      <c r="U33" s="172"/>
      <c r="V33" s="172"/>
      <c r="W33" s="172"/>
    </row>
    <row r="34" spans="1:25" ht="20.100000000000001" customHeight="1" x14ac:dyDescent="0.2">
      <c r="A34" s="220" t="s">
        <v>94</v>
      </c>
      <c r="B34" s="221">
        <v>0</v>
      </c>
      <c r="C34" s="221">
        <v>485</v>
      </c>
      <c r="D34" s="221">
        <v>0</v>
      </c>
      <c r="E34" s="221">
        <v>18207</v>
      </c>
      <c r="F34" s="222">
        <v>0</v>
      </c>
      <c r="G34" s="222">
        <v>3.75</v>
      </c>
      <c r="H34" s="221">
        <v>0</v>
      </c>
      <c r="I34" s="221">
        <v>16719</v>
      </c>
      <c r="J34" s="221">
        <v>0</v>
      </c>
      <c r="K34" s="221">
        <v>3501223</v>
      </c>
      <c r="L34" s="221">
        <v>0</v>
      </c>
      <c r="M34" s="221">
        <v>1671140</v>
      </c>
      <c r="N34" s="221">
        <v>0</v>
      </c>
      <c r="O34" s="221">
        <v>-46258</v>
      </c>
      <c r="P34" s="221">
        <v>0</v>
      </c>
      <c r="Q34" s="221">
        <v>1876341</v>
      </c>
      <c r="R34" s="223">
        <v>0</v>
      </c>
      <c r="S34" s="223">
        <v>2.4722138781337502</v>
      </c>
      <c r="T34" s="221">
        <v>0</v>
      </c>
      <c r="U34" s="221">
        <v>3446</v>
      </c>
      <c r="V34" s="221">
        <v>0</v>
      </c>
      <c r="W34" s="221">
        <v>1048856</v>
      </c>
    </row>
    <row r="35" spans="1:25" ht="20.100000000000001" customHeight="1" thickBot="1" x14ac:dyDescent="0.25">
      <c r="A35" s="224" t="s">
        <v>95</v>
      </c>
      <c r="B35" s="225">
        <v>0</v>
      </c>
      <c r="C35" s="225">
        <v>485</v>
      </c>
      <c r="D35" s="225">
        <v>0</v>
      </c>
      <c r="E35" s="225">
        <v>18207</v>
      </c>
      <c r="F35" s="226">
        <v>0</v>
      </c>
      <c r="G35" s="226">
        <v>3.75</v>
      </c>
      <c r="H35" s="225">
        <v>0</v>
      </c>
      <c r="I35" s="225">
        <v>16719</v>
      </c>
      <c r="J35" s="225">
        <v>0</v>
      </c>
      <c r="K35" s="225">
        <v>3501223</v>
      </c>
      <c r="L35" s="225">
        <v>0</v>
      </c>
      <c r="M35" s="225">
        <v>1671140</v>
      </c>
      <c r="N35" s="225">
        <v>0</v>
      </c>
      <c r="O35" s="225">
        <v>-46258</v>
      </c>
      <c r="P35" s="225">
        <v>0</v>
      </c>
      <c r="Q35" s="225">
        <v>1876341</v>
      </c>
      <c r="R35" s="227">
        <v>0</v>
      </c>
      <c r="S35" s="227">
        <v>2.4722138781337502</v>
      </c>
      <c r="T35" s="228">
        <v>0</v>
      </c>
      <c r="U35" s="228">
        <v>3446</v>
      </c>
      <c r="V35" s="225">
        <v>0</v>
      </c>
      <c r="W35" s="225">
        <v>1048856</v>
      </c>
    </row>
    <row r="36" spans="1:25" ht="20.100000000000001" customHeight="1" x14ac:dyDescent="0.2">
      <c r="A36" s="143"/>
      <c r="B36" s="215"/>
      <c r="C36" s="215"/>
      <c r="D36" s="215"/>
      <c r="E36" s="215"/>
      <c r="F36" s="216"/>
      <c r="G36" s="216"/>
      <c r="H36" s="215"/>
      <c r="I36" s="215"/>
      <c r="J36" s="215"/>
      <c r="K36" s="215"/>
      <c r="L36" s="215"/>
      <c r="M36" s="215"/>
      <c r="N36" s="215"/>
      <c r="O36" s="215"/>
      <c r="P36" s="215"/>
      <c r="Q36" s="215"/>
      <c r="R36" s="215"/>
      <c r="S36" s="215"/>
      <c r="T36" s="215"/>
      <c r="U36" s="215"/>
      <c r="V36" s="215"/>
      <c r="W36" s="215"/>
    </row>
    <row r="37" spans="1:25" x14ac:dyDescent="0.2">
      <c r="A37" s="147"/>
      <c r="B37" s="217" t="s">
        <v>59</v>
      </c>
      <c r="C37" s="218" t="s">
        <v>60</v>
      </c>
      <c r="D37" s="217" t="s">
        <v>59</v>
      </c>
      <c r="E37" s="218" t="s">
        <v>60</v>
      </c>
      <c r="F37" s="217" t="s">
        <v>59</v>
      </c>
      <c r="G37" s="218" t="s">
        <v>60</v>
      </c>
      <c r="H37" s="219" t="s">
        <v>59</v>
      </c>
      <c r="I37" s="219" t="s">
        <v>60</v>
      </c>
      <c r="J37" s="217" t="s">
        <v>59</v>
      </c>
      <c r="K37" s="219" t="s">
        <v>60</v>
      </c>
      <c r="L37" s="217" t="s">
        <v>59</v>
      </c>
      <c r="M37" s="218" t="s">
        <v>60</v>
      </c>
      <c r="N37" s="219" t="s">
        <v>59</v>
      </c>
      <c r="O37" s="219" t="s">
        <v>60</v>
      </c>
      <c r="P37" s="217" t="s">
        <v>59</v>
      </c>
      <c r="Q37" s="219" t="s">
        <v>60</v>
      </c>
      <c r="R37" s="217" t="s">
        <v>59</v>
      </c>
      <c r="S37" s="218" t="s">
        <v>60</v>
      </c>
      <c r="T37" s="217" t="s">
        <v>59</v>
      </c>
      <c r="U37" s="218" t="s">
        <v>60</v>
      </c>
      <c r="V37" s="217" t="s">
        <v>59</v>
      </c>
      <c r="W37" s="218" t="s">
        <v>60</v>
      </c>
    </row>
    <row r="38" spans="1:25" ht="22.5" x14ac:dyDescent="0.2">
      <c r="A38" s="151" t="s">
        <v>96</v>
      </c>
      <c r="B38" s="152" t="s">
        <v>62</v>
      </c>
      <c r="C38" s="153"/>
      <c r="D38" s="152" t="s">
        <v>63</v>
      </c>
      <c r="E38" s="153"/>
      <c r="F38" s="154" t="s">
        <v>64</v>
      </c>
      <c r="G38" s="155"/>
      <c r="H38" s="156" t="s">
        <v>65</v>
      </c>
      <c r="I38" s="156"/>
      <c r="J38" s="154" t="s">
        <v>66</v>
      </c>
      <c r="K38" s="156"/>
      <c r="L38" s="157" t="s">
        <v>67</v>
      </c>
      <c r="M38" s="155"/>
      <c r="N38" s="158" t="s">
        <v>68</v>
      </c>
      <c r="O38" s="156"/>
      <c r="P38" s="157" t="s">
        <v>69</v>
      </c>
      <c r="Q38" s="156"/>
      <c r="R38" s="154" t="s">
        <v>70</v>
      </c>
      <c r="S38" s="159"/>
      <c r="T38" s="154" t="s">
        <v>71</v>
      </c>
      <c r="U38" s="159"/>
      <c r="V38" s="157" t="s">
        <v>72</v>
      </c>
      <c r="W38" s="159"/>
    </row>
    <row r="39" spans="1:25" x14ac:dyDescent="0.2">
      <c r="A39" s="160"/>
      <c r="B39" s="161"/>
      <c r="C39" s="162"/>
      <c r="D39" s="163"/>
      <c r="E39" s="164"/>
      <c r="F39" s="165"/>
      <c r="G39" s="166"/>
      <c r="H39" s="167"/>
      <c r="I39" s="167"/>
      <c r="J39" s="168"/>
      <c r="K39" s="167"/>
      <c r="L39" s="165"/>
      <c r="M39" s="169"/>
      <c r="N39" s="165"/>
      <c r="O39" s="169"/>
      <c r="P39" s="165"/>
      <c r="Q39" s="169"/>
      <c r="R39" s="168"/>
      <c r="S39" s="170"/>
      <c r="T39" s="168"/>
      <c r="U39" s="170"/>
      <c r="V39" s="165"/>
      <c r="W39" s="166"/>
    </row>
    <row r="40" spans="1:25" ht="20.100000000000001" customHeight="1" x14ac:dyDescent="0.2">
      <c r="A40" s="179" t="s">
        <v>12</v>
      </c>
      <c r="B40" s="229">
        <v>200</v>
      </c>
      <c r="C40" s="229">
        <v>203</v>
      </c>
      <c r="D40" s="229">
        <v>87</v>
      </c>
      <c r="E40" s="229">
        <v>62</v>
      </c>
      <c r="F40" s="230">
        <v>0.44</v>
      </c>
      <c r="G40" s="230">
        <v>0.31</v>
      </c>
      <c r="H40" s="229">
        <v>87</v>
      </c>
      <c r="I40" s="229">
        <v>62</v>
      </c>
      <c r="J40" s="229">
        <v>129426</v>
      </c>
      <c r="K40" s="229">
        <v>128070</v>
      </c>
      <c r="L40" s="229">
        <v>67458</v>
      </c>
      <c r="M40" s="229">
        <v>67012</v>
      </c>
      <c r="N40" s="229">
        <v>0</v>
      </c>
      <c r="O40" s="229">
        <v>0</v>
      </c>
      <c r="P40" s="229">
        <v>61968</v>
      </c>
      <c r="Q40" s="229">
        <v>61058</v>
      </c>
      <c r="R40" s="231">
        <v>775379</v>
      </c>
      <c r="S40" s="231">
        <v>1080839</v>
      </c>
      <c r="T40" s="229">
        <v>337</v>
      </c>
      <c r="U40" s="231">
        <v>330</v>
      </c>
      <c r="V40" s="229">
        <v>0</v>
      </c>
      <c r="W40" s="229">
        <v>0</v>
      </c>
      <c r="Y40" s="232"/>
    </row>
    <row r="41" spans="1:25" ht="20.100000000000001" customHeight="1" x14ac:dyDescent="0.2">
      <c r="A41" s="173" t="s">
        <v>97</v>
      </c>
      <c r="B41" s="233">
        <v>763</v>
      </c>
      <c r="C41" s="233">
        <v>1792</v>
      </c>
      <c r="D41" s="233">
        <v>257</v>
      </c>
      <c r="E41" s="233">
        <v>612</v>
      </c>
      <c r="F41" s="234">
        <v>0.33700000000000002</v>
      </c>
      <c r="G41" s="234">
        <v>0.34200000000000003</v>
      </c>
      <c r="H41" s="233">
        <v>257</v>
      </c>
      <c r="I41" s="233">
        <v>612</v>
      </c>
      <c r="J41" s="233">
        <v>422860</v>
      </c>
      <c r="K41" s="233">
        <v>1277800</v>
      </c>
      <c r="L41" s="233">
        <v>272257</v>
      </c>
      <c r="M41" s="233">
        <v>763434</v>
      </c>
      <c r="N41" s="233">
        <v>0</v>
      </c>
      <c r="O41" s="233">
        <v>0</v>
      </c>
      <c r="P41" s="233">
        <v>150603</v>
      </c>
      <c r="Q41" s="233">
        <v>514366</v>
      </c>
      <c r="R41" s="233">
        <v>1059366</v>
      </c>
      <c r="S41" s="233">
        <v>1247441</v>
      </c>
      <c r="T41" s="233">
        <v>357</v>
      </c>
      <c r="U41" s="235">
        <v>426</v>
      </c>
      <c r="V41" s="233">
        <v>0</v>
      </c>
      <c r="W41" s="233">
        <v>0</v>
      </c>
      <c r="X41" s="236"/>
      <c r="Y41" s="232"/>
    </row>
    <row r="42" spans="1:25" ht="20.100000000000001" customHeight="1" x14ac:dyDescent="0.2">
      <c r="A42" s="173" t="s">
        <v>98</v>
      </c>
      <c r="B42" s="233">
        <v>36</v>
      </c>
      <c r="C42" s="233">
        <v>41</v>
      </c>
      <c r="D42" s="233">
        <v>18</v>
      </c>
      <c r="E42" s="233">
        <v>20</v>
      </c>
      <c r="F42" s="234">
        <v>0.5</v>
      </c>
      <c r="G42" s="234">
        <v>0.48799999999999999</v>
      </c>
      <c r="H42" s="233">
        <v>18</v>
      </c>
      <c r="I42" s="233">
        <v>20</v>
      </c>
      <c r="J42" s="233">
        <v>29011</v>
      </c>
      <c r="K42" s="233">
        <v>41851</v>
      </c>
      <c r="L42" s="233">
        <v>11046</v>
      </c>
      <c r="M42" s="233">
        <v>16662</v>
      </c>
      <c r="N42" s="233">
        <v>0</v>
      </c>
      <c r="O42" s="233">
        <v>0</v>
      </c>
      <c r="P42" s="233">
        <v>17965</v>
      </c>
      <c r="Q42" s="233">
        <v>25189</v>
      </c>
      <c r="R42" s="233">
        <v>613667</v>
      </c>
      <c r="S42" s="233">
        <v>833100</v>
      </c>
      <c r="T42" s="233">
        <v>307</v>
      </c>
      <c r="U42" s="235">
        <v>406</v>
      </c>
      <c r="V42" s="233">
        <v>0</v>
      </c>
      <c r="W42" s="233">
        <v>0</v>
      </c>
      <c r="X42" s="236"/>
      <c r="Y42" s="232"/>
    </row>
    <row r="43" spans="1:25" ht="20.100000000000001" customHeight="1" x14ac:dyDescent="0.2">
      <c r="A43" s="173" t="s">
        <v>15</v>
      </c>
      <c r="B43" s="233">
        <v>67</v>
      </c>
      <c r="C43" s="233">
        <v>5</v>
      </c>
      <c r="D43" s="233">
        <v>20</v>
      </c>
      <c r="E43" s="233">
        <v>6</v>
      </c>
      <c r="F43" s="234">
        <v>0.29899999999999999</v>
      </c>
      <c r="G43" s="234">
        <v>1.2</v>
      </c>
      <c r="H43" s="233">
        <v>21</v>
      </c>
      <c r="I43" s="233">
        <v>7</v>
      </c>
      <c r="J43" s="233">
        <v>29904</v>
      </c>
      <c r="K43" s="233">
        <v>12882</v>
      </c>
      <c r="L43" s="233">
        <v>28254</v>
      </c>
      <c r="M43" s="233">
        <v>15237</v>
      </c>
      <c r="N43" s="233">
        <v>113</v>
      </c>
      <c r="O43" s="233">
        <v>361</v>
      </c>
      <c r="P43" s="233">
        <v>1537</v>
      </c>
      <c r="Q43" s="233">
        <v>-2716</v>
      </c>
      <c r="R43" s="237">
        <v>1412700</v>
      </c>
      <c r="S43" s="237">
        <v>2539500</v>
      </c>
      <c r="T43" s="237">
        <v>422</v>
      </c>
      <c r="U43" s="237">
        <v>3047</v>
      </c>
      <c r="V43" s="233">
        <v>0</v>
      </c>
      <c r="W43" s="233">
        <v>0</v>
      </c>
      <c r="X43" s="236"/>
      <c r="Y43" s="232"/>
    </row>
    <row r="44" spans="1:25" ht="20.100000000000001" customHeight="1" x14ac:dyDescent="0.2">
      <c r="A44" s="238" t="s">
        <v>99</v>
      </c>
      <c r="B44" s="233">
        <v>314</v>
      </c>
      <c r="C44" s="233">
        <v>397</v>
      </c>
      <c r="D44" s="233">
        <v>159</v>
      </c>
      <c r="E44" s="233">
        <v>125</v>
      </c>
      <c r="F44" s="234">
        <v>0.50600000000000001</v>
      </c>
      <c r="G44" s="234">
        <v>0.315</v>
      </c>
      <c r="H44" s="233">
        <v>138</v>
      </c>
      <c r="I44" s="233">
        <v>129</v>
      </c>
      <c r="J44" s="233">
        <v>210015</v>
      </c>
      <c r="K44" s="233">
        <v>258377</v>
      </c>
      <c r="L44" s="233">
        <v>101632</v>
      </c>
      <c r="M44" s="233">
        <v>159512</v>
      </c>
      <c r="N44" s="233">
        <v>0</v>
      </c>
      <c r="O44" s="233">
        <v>0</v>
      </c>
      <c r="P44" s="233">
        <v>108383</v>
      </c>
      <c r="Q44" s="233">
        <v>98865</v>
      </c>
      <c r="R44" s="237">
        <v>639195</v>
      </c>
      <c r="S44" s="237">
        <v>1276096</v>
      </c>
      <c r="T44" s="237">
        <v>324</v>
      </c>
      <c r="U44" s="237">
        <v>402</v>
      </c>
      <c r="V44" s="233">
        <v>352</v>
      </c>
      <c r="W44" s="233">
        <v>0</v>
      </c>
      <c r="X44" s="176"/>
      <c r="Y44" s="232"/>
    </row>
    <row r="45" spans="1:25" ht="20.100000000000001" customHeight="1" x14ac:dyDescent="0.2">
      <c r="A45" s="238" t="s">
        <v>100</v>
      </c>
      <c r="B45" s="233">
        <v>862</v>
      </c>
      <c r="C45" s="233">
        <v>330</v>
      </c>
      <c r="D45" s="233">
        <v>201</v>
      </c>
      <c r="E45" s="233">
        <v>150</v>
      </c>
      <c r="F45" s="234">
        <v>0.23300000000000001</v>
      </c>
      <c r="G45" s="234">
        <v>0.45500000000000002</v>
      </c>
      <c r="H45" s="233">
        <v>203</v>
      </c>
      <c r="I45" s="233">
        <v>150</v>
      </c>
      <c r="J45" s="233">
        <v>311935</v>
      </c>
      <c r="K45" s="233">
        <v>315713</v>
      </c>
      <c r="L45" s="233">
        <v>352241</v>
      </c>
      <c r="M45" s="233">
        <v>131246</v>
      </c>
      <c r="N45" s="233">
        <v>4503</v>
      </c>
      <c r="O45" s="233">
        <v>2056</v>
      </c>
      <c r="P45" s="233">
        <v>-44809</v>
      </c>
      <c r="Q45" s="233">
        <v>182411</v>
      </c>
      <c r="R45" s="237">
        <v>1752443</v>
      </c>
      <c r="S45" s="237">
        <v>874973</v>
      </c>
      <c r="T45" s="237">
        <v>409</v>
      </c>
      <c r="U45" s="237">
        <v>398</v>
      </c>
      <c r="V45" s="233">
        <v>0</v>
      </c>
      <c r="W45" s="233">
        <v>0</v>
      </c>
      <c r="X45" s="176"/>
      <c r="Y45" s="232"/>
    </row>
    <row r="46" spans="1:25" ht="20.100000000000001" customHeight="1" x14ac:dyDescent="0.2">
      <c r="A46" s="238" t="s">
        <v>101</v>
      </c>
      <c r="B46" s="233">
        <v>0</v>
      </c>
      <c r="C46" s="233">
        <v>0</v>
      </c>
      <c r="D46" s="233">
        <v>0</v>
      </c>
      <c r="E46" s="233">
        <v>0</v>
      </c>
      <c r="F46" s="234">
        <v>0</v>
      </c>
      <c r="G46" s="234">
        <v>0</v>
      </c>
      <c r="H46" s="233">
        <v>0</v>
      </c>
      <c r="I46" s="233">
        <v>0</v>
      </c>
      <c r="J46" s="233">
        <v>0</v>
      </c>
      <c r="K46" s="233">
        <v>0</v>
      </c>
      <c r="L46" s="233">
        <v>0</v>
      </c>
      <c r="M46" s="233">
        <v>0</v>
      </c>
      <c r="N46" s="233">
        <v>0</v>
      </c>
      <c r="O46" s="233">
        <v>0</v>
      </c>
      <c r="P46" s="233">
        <v>0</v>
      </c>
      <c r="Q46" s="233">
        <v>0</v>
      </c>
      <c r="R46" s="237">
        <v>0</v>
      </c>
      <c r="S46" s="237">
        <v>0</v>
      </c>
      <c r="T46" s="237">
        <v>0</v>
      </c>
      <c r="U46" s="237">
        <v>0</v>
      </c>
      <c r="V46" s="233">
        <v>0</v>
      </c>
      <c r="W46" s="233">
        <v>0</v>
      </c>
      <c r="X46" s="176"/>
      <c r="Y46" s="232"/>
    </row>
    <row r="47" spans="1:25" ht="20.100000000000001" customHeight="1" x14ac:dyDescent="0.2">
      <c r="A47" s="220" t="s">
        <v>102</v>
      </c>
      <c r="B47" s="239">
        <v>1643</v>
      </c>
      <c r="C47" s="239">
        <v>304</v>
      </c>
      <c r="D47" s="239">
        <v>733</v>
      </c>
      <c r="E47" s="239">
        <v>96</v>
      </c>
      <c r="F47" s="240">
        <v>0.44600000000000001</v>
      </c>
      <c r="G47" s="240">
        <v>0.316</v>
      </c>
      <c r="H47" s="239">
        <v>734</v>
      </c>
      <c r="I47" s="239">
        <v>95</v>
      </c>
      <c r="J47" s="239">
        <v>1075243</v>
      </c>
      <c r="K47" s="239">
        <v>184900</v>
      </c>
      <c r="L47" s="239">
        <v>597639</v>
      </c>
      <c r="M47" s="239">
        <v>134286</v>
      </c>
      <c r="N47" s="239">
        <v>0</v>
      </c>
      <c r="O47" s="239">
        <v>0</v>
      </c>
      <c r="P47" s="239">
        <v>477604</v>
      </c>
      <c r="Q47" s="239">
        <v>50614</v>
      </c>
      <c r="R47" s="239">
        <v>815333</v>
      </c>
      <c r="S47" s="239">
        <v>1398813</v>
      </c>
      <c r="T47" s="239">
        <v>364</v>
      </c>
      <c r="U47" s="239">
        <v>442</v>
      </c>
      <c r="V47" s="239">
        <v>0</v>
      </c>
      <c r="W47" s="239">
        <v>53727.78757</v>
      </c>
      <c r="Y47" s="232"/>
    </row>
    <row r="48" spans="1:25" s="143" customFormat="1" ht="20.100000000000001" customHeight="1" thickBot="1" x14ac:dyDescent="0.25">
      <c r="A48" s="224" t="s">
        <v>103</v>
      </c>
      <c r="B48" s="225">
        <v>3885</v>
      </c>
      <c r="C48" s="225">
        <v>3072</v>
      </c>
      <c r="D48" s="225">
        <v>1475</v>
      </c>
      <c r="E48" s="225">
        <v>1071</v>
      </c>
      <c r="F48" s="241">
        <v>0.38</v>
      </c>
      <c r="G48" s="241">
        <v>0.34899999999999998</v>
      </c>
      <c r="H48" s="225">
        <v>1458</v>
      </c>
      <c r="I48" s="225">
        <v>1075</v>
      </c>
      <c r="J48" s="225">
        <v>2208394</v>
      </c>
      <c r="K48" s="225">
        <v>2219593</v>
      </c>
      <c r="L48" s="225">
        <v>1430527</v>
      </c>
      <c r="M48" s="225">
        <v>1287389</v>
      </c>
      <c r="N48" s="225">
        <v>4616</v>
      </c>
      <c r="O48" s="225">
        <v>2417</v>
      </c>
      <c r="P48" s="225">
        <v>773251</v>
      </c>
      <c r="Q48" s="225">
        <v>929787</v>
      </c>
      <c r="R48" s="228">
        <v>969849</v>
      </c>
      <c r="S48" s="228">
        <v>1202044</v>
      </c>
      <c r="T48" s="228">
        <v>368</v>
      </c>
      <c r="U48" s="228">
        <v>419</v>
      </c>
      <c r="V48" s="225">
        <v>352</v>
      </c>
      <c r="W48" s="225">
        <v>53727.78757</v>
      </c>
      <c r="Y48" s="232"/>
    </row>
    <row r="49" spans="2:23" ht="19.5" customHeight="1" x14ac:dyDescent="0.2">
      <c r="B49" s="242"/>
      <c r="C49" s="242"/>
      <c r="D49" s="242"/>
      <c r="E49" s="242"/>
      <c r="F49" s="243"/>
      <c r="G49" s="243"/>
      <c r="H49" s="242"/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8" scale="8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703AD-0A0C-4EE3-85FF-4B5F675D81D8}">
  <sheetPr>
    <tabColor rgb="FF92D050"/>
    <pageSetUpPr fitToPage="1"/>
  </sheetPr>
  <dimension ref="A1:AC110"/>
  <sheetViews>
    <sheetView showGridLines="0" zoomScaleNormal="100" workbookViewId="0">
      <pane xSplit="3" ySplit="4" topLeftCell="D5" activePane="bottomRight" state="frozen"/>
      <selection activeCell="D5" sqref="D5"/>
      <selection pane="topRight" activeCell="D5" sqref="D5"/>
      <selection pane="bottomLeft" activeCell="D5" sqref="D5"/>
      <selection pane="bottomRight" activeCell="D5" sqref="D5"/>
    </sheetView>
  </sheetViews>
  <sheetFormatPr defaultColWidth="9.140625" defaultRowHeight="12.75" x14ac:dyDescent="0.2"/>
  <cols>
    <col min="1" max="1" width="24.5703125" style="3" customWidth="1"/>
    <col min="2" max="2" width="10.28515625" style="3" customWidth="1"/>
    <col min="3" max="3" width="11.28515625" style="3" customWidth="1"/>
    <col min="4" max="14" width="12.7109375" style="3" customWidth="1"/>
    <col min="15" max="15" width="13.140625" style="3" customWidth="1"/>
    <col min="16" max="25" width="12.7109375" style="3" customWidth="1"/>
    <col min="26" max="28" width="11.28515625" style="3" customWidth="1"/>
    <col min="29" max="29" width="11.85546875" style="3" bestFit="1" customWidth="1"/>
    <col min="30" max="16384" width="9.140625" style="3"/>
  </cols>
  <sheetData>
    <row r="1" spans="1:29" ht="26.25" x14ac:dyDescent="0.4">
      <c r="A1" s="1" t="s">
        <v>104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W1" s="4"/>
      <c r="X1" s="4"/>
      <c r="Y1" s="2"/>
      <c r="Z1" s="2"/>
      <c r="AA1" s="2"/>
      <c r="AB1" s="2"/>
    </row>
    <row r="2" spans="1:29" ht="18" customHeight="1" x14ac:dyDescent="0.2">
      <c r="A2" s="5"/>
      <c r="B2" s="6"/>
      <c r="C2" s="438" t="s">
        <v>105</v>
      </c>
      <c r="D2" s="441" t="s">
        <v>2</v>
      </c>
      <c r="E2" s="442"/>
      <c r="F2" s="442"/>
      <c r="G2" s="442"/>
      <c r="H2" s="442"/>
      <c r="I2" s="442"/>
      <c r="J2" s="442"/>
      <c r="K2" s="442"/>
      <c r="L2" s="442"/>
      <c r="M2" s="442"/>
      <c r="N2" s="442"/>
      <c r="O2" s="442"/>
      <c r="P2" s="442"/>
      <c r="Q2" s="442"/>
      <c r="R2" s="442"/>
      <c r="S2" s="442"/>
      <c r="T2" s="442"/>
      <c r="U2" s="442"/>
      <c r="V2" s="442"/>
      <c r="W2" s="443"/>
      <c r="X2" s="7"/>
      <c r="Y2" s="444" t="s">
        <v>106</v>
      </c>
      <c r="Z2" s="459"/>
      <c r="AA2" s="459"/>
      <c r="AB2" s="459"/>
    </row>
    <row r="3" spans="1:29" ht="18" customHeight="1" thickBot="1" x14ac:dyDescent="0.25">
      <c r="A3" s="8"/>
      <c r="B3" s="9"/>
      <c r="C3" s="439"/>
      <c r="D3" s="441" t="s">
        <v>3</v>
      </c>
      <c r="E3" s="442"/>
      <c r="F3" s="448"/>
      <c r="G3" s="442"/>
      <c r="H3" s="442"/>
      <c r="I3" s="442"/>
      <c r="J3" s="442"/>
      <c r="K3" s="442"/>
      <c r="L3" s="442"/>
      <c r="M3" s="442"/>
      <c r="N3" s="448"/>
      <c r="O3" s="461"/>
      <c r="P3" s="462"/>
      <c r="Q3" s="442"/>
      <c r="R3" s="442"/>
      <c r="S3" s="442"/>
      <c r="T3" s="442"/>
      <c r="U3" s="442"/>
      <c r="V3" s="443"/>
      <c r="W3" s="450" t="s">
        <v>107</v>
      </c>
      <c r="X3" s="452" t="s">
        <v>6</v>
      </c>
      <c r="Y3" s="445"/>
      <c r="Z3" s="460"/>
      <c r="AA3" s="459"/>
      <c r="AB3" s="460"/>
    </row>
    <row r="4" spans="1:29" ht="36" x14ac:dyDescent="0.2">
      <c r="A4" s="10"/>
      <c r="B4" s="11"/>
      <c r="C4" s="440"/>
      <c r="D4" s="12" t="s">
        <v>7</v>
      </c>
      <c r="E4" s="15" t="s">
        <v>8</v>
      </c>
      <c r="F4" s="13" t="s">
        <v>9</v>
      </c>
      <c r="G4" s="16" t="s">
        <v>10</v>
      </c>
      <c r="H4" s="12" t="s">
        <v>11</v>
      </c>
      <c r="I4" s="12" t="s">
        <v>12</v>
      </c>
      <c r="J4" s="12" t="s">
        <v>13</v>
      </c>
      <c r="K4" s="12" t="s">
        <v>14</v>
      </c>
      <c r="L4" s="12" t="s">
        <v>15</v>
      </c>
      <c r="M4" s="15" t="s">
        <v>16</v>
      </c>
      <c r="N4" s="13" t="s">
        <v>17</v>
      </c>
      <c r="O4" s="14" t="s">
        <v>108</v>
      </c>
      <c r="P4" s="15" t="s">
        <v>19</v>
      </c>
      <c r="Q4" s="15" t="s">
        <v>20</v>
      </c>
      <c r="R4" s="12" t="s">
        <v>109</v>
      </c>
      <c r="S4" s="12" t="s">
        <v>22</v>
      </c>
      <c r="T4" s="12" t="s">
        <v>23</v>
      </c>
      <c r="U4" s="12" t="s">
        <v>24</v>
      </c>
      <c r="V4" s="16" t="s">
        <v>110</v>
      </c>
      <c r="W4" s="451"/>
      <c r="X4" s="453"/>
      <c r="Y4" s="446"/>
      <c r="Z4" s="460"/>
      <c r="AA4" s="459"/>
      <c r="AB4" s="460"/>
    </row>
    <row r="5" spans="1:29" ht="18" customHeight="1" x14ac:dyDescent="0.2">
      <c r="A5" s="435" t="s">
        <v>26</v>
      </c>
      <c r="B5" s="436" t="s">
        <v>27</v>
      </c>
      <c r="C5" s="244" t="s">
        <v>111</v>
      </c>
      <c r="D5" s="245">
        <v>207</v>
      </c>
      <c r="E5" s="246">
        <v>257</v>
      </c>
      <c r="F5" s="247">
        <v>464</v>
      </c>
      <c r="G5" s="248">
        <v>201</v>
      </c>
      <c r="H5" s="245">
        <v>121</v>
      </c>
      <c r="I5" s="245">
        <v>211</v>
      </c>
      <c r="J5" s="245">
        <v>108</v>
      </c>
      <c r="K5" s="245">
        <v>118</v>
      </c>
      <c r="L5" s="245">
        <v>130</v>
      </c>
      <c r="M5" s="246">
        <v>116</v>
      </c>
      <c r="N5" s="247">
        <v>1005</v>
      </c>
      <c r="O5" s="249">
        <v>1469</v>
      </c>
      <c r="P5" s="245">
        <v>6787</v>
      </c>
      <c r="Q5" s="250">
        <v>1268</v>
      </c>
      <c r="R5" s="251">
        <v>988</v>
      </c>
      <c r="S5" s="251">
        <v>977</v>
      </c>
      <c r="T5" s="251">
        <v>761</v>
      </c>
      <c r="U5" s="251">
        <v>397</v>
      </c>
      <c r="V5" s="249">
        <v>11178</v>
      </c>
      <c r="W5" s="252">
        <v>12647</v>
      </c>
      <c r="X5" s="253">
        <v>918</v>
      </c>
      <c r="Y5" s="249">
        <v>13565</v>
      </c>
      <c r="Z5" s="254"/>
      <c r="AA5" s="255"/>
      <c r="AB5" s="255"/>
      <c r="AC5" s="256"/>
    </row>
    <row r="6" spans="1:29" ht="18" customHeight="1" x14ac:dyDescent="0.2">
      <c r="A6" s="454"/>
      <c r="B6" s="456"/>
      <c r="C6" s="257" t="s">
        <v>112</v>
      </c>
      <c r="D6" s="258">
        <v>194</v>
      </c>
      <c r="E6" s="259">
        <v>218</v>
      </c>
      <c r="F6" s="260">
        <v>412</v>
      </c>
      <c r="G6" s="261">
        <v>200</v>
      </c>
      <c r="H6" s="258">
        <v>114</v>
      </c>
      <c r="I6" s="258">
        <v>223</v>
      </c>
      <c r="J6" s="258">
        <v>95</v>
      </c>
      <c r="K6" s="258">
        <v>99</v>
      </c>
      <c r="L6" s="258">
        <v>139</v>
      </c>
      <c r="M6" s="259">
        <v>106</v>
      </c>
      <c r="N6" s="260">
        <v>976</v>
      </c>
      <c r="O6" s="262">
        <v>1388</v>
      </c>
      <c r="P6" s="263">
        <v>5679</v>
      </c>
      <c r="Q6" s="263">
        <v>1149</v>
      </c>
      <c r="R6" s="264">
        <v>868</v>
      </c>
      <c r="S6" s="264">
        <v>860</v>
      </c>
      <c r="T6" s="264">
        <v>866</v>
      </c>
      <c r="U6" s="264">
        <v>350</v>
      </c>
      <c r="V6" s="262">
        <v>9772</v>
      </c>
      <c r="W6" s="265">
        <v>11160</v>
      </c>
      <c r="X6" s="266">
        <v>800</v>
      </c>
      <c r="Y6" s="262">
        <v>11960</v>
      </c>
      <c r="Z6" s="254"/>
      <c r="AA6" s="255"/>
      <c r="AB6" s="255"/>
      <c r="AC6" s="256"/>
    </row>
    <row r="7" spans="1:29" ht="18" customHeight="1" x14ac:dyDescent="0.2">
      <c r="A7" s="454"/>
      <c r="B7" s="456"/>
      <c r="C7" s="257" t="s">
        <v>113</v>
      </c>
      <c r="D7" s="258">
        <v>163</v>
      </c>
      <c r="E7" s="259">
        <v>203</v>
      </c>
      <c r="F7" s="260">
        <v>366</v>
      </c>
      <c r="G7" s="261">
        <v>189</v>
      </c>
      <c r="H7" s="258">
        <v>102</v>
      </c>
      <c r="I7" s="258">
        <v>200</v>
      </c>
      <c r="J7" s="258">
        <v>78</v>
      </c>
      <c r="K7" s="258">
        <v>89</v>
      </c>
      <c r="L7" s="258">
        <v>123</v>
      </c>
      <c r="M7" s="259">
        <v>94</v>
      </c>
      <c r="N7" s="260">
        <v>875</v>
      </c>
      <c r="O7" s="262">
        <v>1241</v>
      </c>
      <c r="P7" s="263">
        <v>6013</v>
      </c>
      <c r="Q7" s="263">
        <v>1406</v>
      </c>
      <c r="R7" s="264">
        <v>952</v>
      </c>
      <c r="S7" s="264">
        <v>900</v>
      </c>
      <c r="T7" s="264">
        <v>733</v>
      </c>
      <c r="U7" s="264">
        <v>361</v>
      </c>
      <c r="V7" s="262">
        <v>10365</v>
      </c>
      <c r="W7" s="265">
        <v>11606</v>
      </c>
      <c r="X7" s="266">
        <v>1000</v>
      </c>
      <c r="Y7" s="262">
        <v>12606</v>
      </c>
      <c r="Z7" s="254"/>
      <c r="AA7" s="255"/>
      <c r="AB7" s="255"/>
      <c r="AC7" s="256"/>
    </row>
    <row r="8" spans="1:29" ht="18" customHeight="1" x14ac:dyDescent="0.2">
      <c r="A8" s="454"/>
      <c r="B8" s="456"/>
      <c r="C8" s="267" t="s">
        <v>114</v>
      </c>
      <c r="D8" s="264">
        <v>184</v>
      </c>
      <c r="E8" s="263">
        <v>218</v>
      </c>
      <c r="F8" s="268">
        <v>402</v>
      </c>
      <c r="G8" s="269">
        <v>186</v>
      </c>
      <c r="H8" s="264">
        <v>107</v>
      </c>
      <c r="I8" s="264">
        <v>222</v>
      </c>
      <c r="J8" s="264">
        <v>95</v>
      </c>
      <c r="K8" s="264">
        <v>100</v>
      </c>
      <c r="L8" s="264">
        <v>128</v>
      </c>
      <c r="M8" s="263">
        <v>99</v>
      </c>
      <c r="N8" s="268">
        <v>937</v>
      </c>
      <c r="O8" s="262">
        <v>1339</v>
      </c>
      <c r="P8" s="263">
        <v>6507</v>
      </c>
      <c r="Q8" s="263">
        <v>1470</v>
      </c>
      <c r="R8" s="264">
        <v>921</v>
      </c>
      <c r="S8" s="264">
        <v>963</v>
      </c>
      <c r="T8" s="264">
        <v>712</v>
      </c>
      <c r="U8" s="264">
        <v>359</v>
      </c>
      <c r="V8" s="262">
        <v>10932</v>
      </c>
      <c r="W8" s="270">
        <v>12271</v>
      </c>
      <c r="X8" s="266">
        <v>1002</v>
      </c>
      <c r="Y8" s="262">
        <v>13273</v>
      </c>
      <c r="Z8" s="271"/>
      <c r="AA8" s="271"/>
      <c r="AB8" s="271"/>
      <c r="AC8" s="256"/>
    </row>
    <row r="9" spans="1:29" ht="18" customHeight="1" x14ac:dyDescent="0.2">
      <c r="A9" s="42"/>
      <c r="B9" s="437"/>
      <c r="C9" s="272" t="s">
        <v>115</v>
      </c>
      <c r="D9" s="273">
        <v>748</v>
      </c>
      <c r="E9" s="274">
        <v>896</v>
      </c>
      <c r="F9" s="275">
        <v>1644</v>
      </c>
      <c r="G9" s="276">
        <v>776</v>
      </c>
      <c r="H9" s="273">
        <v>444</v>
      </c>
      <c r="I9" s="273">
        <v>856</v>
      </c>
      <c r="J9" s="273">
        <v>376</v>
      </c>
      <c r="K9" s="273">
        <v>406</v>
      </c>
      <c r="L9" s="273">
        <v>520</v>
      </c>
      <c r="M9" s="274">
        <v>415</v>
      </c>
      <c r="N9" s="275">
        <v>3793</v>
      </c>
      <c r="O9" s="277">
        <v>5437</v>
      </c>
      <c r="P9" s="274">
        <v>24986</v>
      </c>
      <c r="Q9" s="274">
        <v>5293</v>
      </c>
      <c r="R9" s="273">
        <v>3729</v>
      </c>
      <c r="S9" s="273">
        <v>3700</v>
      </c>
      <c r="T9" s="273">
        <v>3072</v>
      </c>
      <c r="U9" s="273">
        <v>1467</v>
      </c>
      <c r="V9" s="277">
        <v>42247</v>
      </c>
      <c r="W9" s="278">
        <v>47684</v>
      </c>
      <c r="X9" s="273">
        <v>3720</v>
      </c>
      <c r="Y9" s="277">
        <v>51404</v>
      </c>
      <c r="Z9" s="271"/>
      <c r="AA9" s="271"/>
      <c r="AB9" s="271"/>
      <c r="AC9" s="256"/>
    </row>
    <row r="10" spans="1:29" ht="18" customHeight="1" x14ac:dyDescent="0.2">
      <c r="A10" s="430" t="s">
        <v>28</v>
      </c>
      <c r="B10" s="428" t="s">
        <v>29</v>
      </c>
      <c r="C10" s="279" t="s">
        <v>111</v>
      </c>
      <c r="D10" s="280">
        <v>7.25</v>
      </c>
      <c r="E10" s="281">
        <v>10.54</v>
      </c>
      <c r="F10" s="282">
        <v>9.08</v>
      </c>
      <c r="G10" s="283">
        <v>4.13</v>
      </c>
      <c r="H10" s="280">
        <v>6.15</v>
      </c>
      <c r="I10" s="280">
        <v>3.27</v>
      </c>
      <c r="J10" s="280">
        <v>3.48</v>
      </c>
      <c r="K10" s="280">
        <v>3.48</v>
      </c>
      <c r="L10" s="280">
        <v>7.89</v>
      </c>
      <c r="M10" s="281">
        <v>3.34</v>
      </c>
      <c r="N10" s="282">
        <v>4.4400000000000004</v>
      </c>
      <c r="O10" s="284">
        <v>5.91</v>
      </c>
      <c r="P10" s="285">
        <v>0.11700000000000001</v>
      </c>
      <c r="Q10" s="285">
        <v>0.16900000000000001</v>
      </c>
      <c r="R10" s="286">
        <v>0.17699999999999999</v>
      </c>
      <c r="S10" s="286">
        <v>0.153</v>
      </c>
      <c r="T10" s="286">
        <v>0.36299999999999999</v>
      </c>
      <c r="U10" s="280">
        <v>0.87</v>
      </c>
      <c r="V10" s="284">
        <v>0.17</v>
      </c>
      <c r="W10" s="287">
        <v>0.84</v>
      </c>
      <c r="X10" s="288">
        <v>1.63</v>
      </c>
      <c r="Y10" s="284">
        <v>0.89</v>
      </c>
      <c r="Z10" s="289"/>
      <c r="AA10" s="289"/>
      <c r="AB10" s="289"/>
    </row>
    <row r="11" spans="1:29" ht="18" customHeight="1" x14ac:dyDescent="0.2">
      <c r="A11" s="455"/>
      <c r="B11" s="456"/>
      <c r="C11" s="290" t="s">
        <v>112</v>
      </c>
      <c r="D11" s="291">
        <v>5.73</v>
      </c>
      <c r="E11" s="292">
        <v>11.2</v>
      </c>
      <c r="F11" s="293">
        <v>8.6300000000000008</v>
      </c>
      <c r="G11" s="294">
        <v>4.54</v>
      </c>
      <c r="H11" s="291">
        <v>5.61</v>
      </c>
      <c r="I11" s="291">
        <v>3.3</v>
      </c>
      <c r="J11" s="291">
        <v>4.03</v>
      </c>
      <c r="K11" s="291">
        <v>3.93</v>
      </c>
      <c r="L11" s="291">
        <v>4.7</v>
      </c>
      <c r="M11" s="292">
        <v>3.75</v>
      </c>
      <c r="N11" s="293">
        <v>4.2</v>
      </c>
      <c r="O11" s="295">
        <v>5.52</v>
      </c>
      <c r="P11" s="296">
        <v>9.8000000000000004E-2</v>
      </c>
      <c r="Q11" s="296">
        <v>0.14799999999999999</v>
      </c>
      <c r="R11" s="297">
        <v>0.19700000000000001</v>
      </c>
      <c r="S11" s="297">
        <v>0.16600000000000001</v>
      </c>
      <c r="T11" s="297">
        <v>0.318</v>
      </c>
      <c r="U11" s="291">
        <v>0.81</v>
      </c>
      <c r="V11" s="295">
        <v>0.16</v>
      </c>
      <c r="W11" s="298">
        <v>0.83</v>
      </c>
      <c r="X11" s="299">
        <v>1.42</v>
      </c>
      <c r="Y11" s="295">
        <v>0.87</v>
      </c>
      <c r="Z11" s="289"/>
      <c r="AA11" s="289"/>
      <c r="AB11" s="289"/>
    </row>
    <row r="12" spans="1:29" ht="18" customHeight="1" x14ac:dyDescent="0.2">
      <c r="A12" s="455"/>
      <c r="B12" s="456"/>
      <c r="C12" s="290" t="s">
        <v>113</v>
      </c>
      <c r="D12" s="291">
        <v>8.8036809815950914</v>
      </c>
      <c r="E12" s="292">
        <v>9.6453201970443345</v>
      </c>
      <c r="F12" s="293">
        <v>9.2704918032786878</v>
      </c>
      <c r="G12" s="294">
        <v>6.1640211640211637</v>
      </c>
      <c r="H12" s="291">
        <v>5.7450980392156863</v>
      </c>
      <c r="I12" s="291">
        <v>3.48</v>
      </c>
      <c r="J12" s="291">
        <v>3.7435897435897436</v>
      </c>
      <c r="K12" s="291">
        <v>3.707865168539326</v>
      </c>
      <c r="L12" s="291">
        <v>6.4715447154471546</v>
      </c>
      <c r="M12" s="292">
        <v>3.9148936170212765</v>
      </c>
      <c r="N12" s="293">
        <v>4.8377142857142861</v>
      </c>
      <c r="O12" s="295">
        <v>6.1450443190975017</v>
      </c>
      <c r="P12" s="296">
        <v>0.10061533344420423</v>
      </c>
      <c r="Q12" s="296">
        <v>0.13655761024182078</v>
      </c>
      <c r="R12" s="297">
        <v>0.17121848739495799</v>
      </c>
      <c r="S12" s="297">
        <v>0.14555555555555555</v>
      </c>
      <c r="T12" s="297">
        <v>0.39563437926330153</v>
      </c>
      <c r="U12" s="291">
        <v>0.82548476454293629</v>
      </c>
      <c r="V12" s="295">
        <v>0.16198745779064158</v>
      </c>
      <c r="W12" s="298">
        <v>0.80174047906255386</v>
      </c>
      <c r="X12" s="299">
        <v>1.5660000000000001</v>
      </c>
      <c r="Y12" s="295">
        <v>0.86236712676503258</v>
      </c>
      <c r="Z12" s="289"/>
      <c r="AA12" s="289"/>
      <c r="AB12" s="289"/>
    </row>
    <row r="13" spans="1:29" ht="18" customHeight="1" x14ac:dyDescent="0.2">
      <c r="A13" s="455"/>
      <c r="B13" s="456"/>
      <c r="C13" s="290" t="s">
        <v>114</v>
      </c>
      <c r="D13" s="291">
        <v>6.1630434782608692</v>
      </c>
      <c r="E13" s="292">
        <v>11.243119266055047</v>
      </c>
      <c r="F13" s="293">
        <v>8.9179104477611943</v>
      </c>
      <c r="G13" s="294">
        <v>5.779569892473118</v>
      </c>
      <c r="H13" s="291">
        <v>5.3457943925233646</v>
      </c>
      <c r="I13" s="291">
        <v>3.2792792792792791</v>
      </c>
      <c r="J13" s="291">
        <v>3.6631578947368419</v>
      </c>
      <c r="K13" s="291">
        <v>2.79</v>
      </c>
      <c r="L13" s="291">
        <v>5.6484375</v>
      </c>
      <c r="M13" s="292">
        <v>4.1313131313131315</v>
      </c>
      <c r="N13" s="293">
        <v>4.4119530416221986</v>
      </c>
      <c r="O13" s="295">
        <v>5.7647498132935029</v>
      </c>
      <c r="P13" s="296">
        <v>0.11157215306592901</v>
      </c>
      <c r="Q13" s="296">
        <v>0.13877551020408163</v>
      </c>
      <c r="R13" s="297">
        <v>0.17915309446254071</v>
      </c>
      <c r="S13" s="297">
        <v>0.14849428868120457</v>
      </c>
      <c r="T13" s="297">
        <v>0.32303370786516855</v>
      </c>
      <c r="U13" s="291">
        <v>0.51253481894150421</v>
      </c>
      <c r="V13" s="295">
        <v>0.15111598975484816</v>
      </c>
      <c r="W13" s="298">
        <v>0.76367044250672322</v>
      </c>
      <c r="X13" s="300">
        <v>1.6966067864271457</v>
      </c>
      <c r="Y13" s="301">
        <v>0.8340992993294658</v>
      </c>
      <c r="Z13" s="302"/>
      <c r="AA13" s="289"/>
      <c r="AB13" s="289"/>
    </row>
    <row r="14" spans="1:29" ht="18" customHeight="1" x14ac:dyDescent="0.2">
      <c r="A14" s="42"/>
      <c r="B14" s="437"/>
      <c r="C14" s="303" t="s">
        <v>115</v>
      </c>
      <c r="D14" s="304">
        <v>6.927807486631016</v>
      </c>
      <c r="E14" s="305">
        <v>10.670758928571429</v>
      </c>
      <c r="F14" s="306">
        <v>8.9677615571776155</v>
      </c>
      <c r="G14" s="307">
        <v>5.125</v>
      </c>
      <c r="H14" s="304">
        <v>5.7229729729729728</v>
      </c>
      <c r="I14" s="304">
        <v>3.3306074766355138</v>
      </c>
      <c r="J14" s="304">
        <v>3.7207446808510638</v>
      </c>
      <c r="K14" s="304">
        <v>3.4704433497536944</v>
      </c>
      <c r="L14" s="304">
        <v>6.15</v>
      </c>
      <c r="M14" s="305">
        <v>3.7638554216867468</v>
      </c>
      <c r="N14" s="306">
        <v>4.4653308726601635</v>
      </c>
      <c r="O14" s="308">
        <v>5.826742688982895</v>
      </c>
      <c r="P14" s="309">
        <v>0.10726006563675658</v>
      </c>
      <c r="Q14" s="309">
        <v>0.147364443604761</v>
      </c>
      <c r="R14" s="310">
        <v>0.18074550817913651</v>
      </c>
      <c r="S14" s="310">
        <v>0.15297297297297296</v>
      </c>
      <c r="T14" s="310">
        <v>0.3486328125</v>
      </c>
      <c r="U14" s="304">
        <v>0.7559645535105658</v>
      </c>
      <c r="V14" s="308">
        <v>0.16285180012781972</v>
      </c>
      <c r="W14" s="311">
        <v>0.8086569918630987</v>
      </c>
      <c r="X14" s="312">
        <v>1.5870967741935484</v>
      </c>
      <c r="Y14" s="313">
        <v>0.86499105128005604</v>
      </c>
      <c r="Z14" s="302"/>
      <c r="AA14" s="289"/>
      <c r="AB14" s="289"/>
    </row>
    <row r="15" spans="1:29" ht="18" customHeight="1" x14ac:dyDescent="0.2">
      <c r="A15" s="430" t="s">
        <v>30</v>
      </c>
      <c r="B15" s="428" t="s">
        <v>31</v>
      </c>
      <c r="C15" s="279" t="s">
        <v>111</v>
      </c>
      <c r="D15" s="314">
        <v>1501</v>
      </c>
      <c r="E15" s="315">
        <v>2710</v>
      </c>
      <c r="F15" s="316">
        <v>4211</v>
      </c>
      <c r="G15" s="317">
        <v>830</v>
      </c>
      <c r="H15" s="314">
        <v>744</v>
      </c>
      <c r="I15" s="314">
        <v>691</v>
      </c>
      <c r="J15" s="314">
        <v>376</v>
      </c>
      <c r="K15" s="314">
        <v>411</v>
      </c>
      <c r="L15" s="314">
        <v>1026</v>
      </c>
      <c r="M15" s="315">
        <v>388</v>
      </c>
      <c r="N15" s="316">
        <v>4466</v>
      </c>
      <c r="O15" s="318">
        <v>8677</v>
      </c>
      <c r="P15" s="315">
        <v>793</v>
      </c>
      <c r="Q15" s="315">
        <v>214</v>
      </c>
      <c r="R15" s="314">
        <v>175</v>
      </c>
      <c r="S15" s="314">
        <v>149</v>
      </c>
      <c r="T15" s="314">
        <v>276</v>
      </c>
      <c r="U15" s="314">
        <v>345</v>
      </c>
      <c r="V15" s="318">
        <v>1952</v>
      </c>
      <c r="W15" s="319">
        <v>10629</v>
      </c>
      <c r="X15" s="320">
        <v>1499</v>
      </c>
      <c r="Y15" s="318">
        <v>12128</v>
      </c>
      <c r="Z15" s="255"/>
      <c r="AA15" s="255"/>
      <c r="AB15" s="255"/>
      <c r="AC15" s="256"/>
    </row>
    <row r="16" spans="1:29" ht="18" customHeight="1" x14ac:dyDescent="0.2">
      <c r="A16" s="455"/>
      <c r="B16" s="456"/>
      <c r="C16" s="290" t="s">
        <v>112</v>
      </c>
      <c r="D16" s="264">
        <v>1112</v>
      </c>
      <c r="E16" s="263">
        <v>2442</v>
      </c>
      <c r="F16" s="268">
        <v>3554</v>
      </c>
      <c r="G16" s="269">
        <v>907</v>
      </c>
      <c r="H16" s="264">
        <v>639</v>
      </c>
      <c r="I16" s="264">
        <v>736</v>
      </c>
      <c r="J16" s="264">
        <v>383</v>
      </c>
      <c r="K16" s="264">
        <v>389</v>
      </c>
      <c r="L16" s="264">
        <v>653</v>
      </c>
      <c r="M16" s="263">
        <v>397</v>
      </c>
      <c r="N16" s="268">
        <v>4104</v>
      </c>
      <c r="O16" s="262">
        <v>7658</v>
      </c>
      <c r="P16" s="263">
        <v>556</v>
      </c>
      <c r="Q16" s="263">
        <v>170</v>
      </c>
      <c r="R16" s="264">
        <v>171</v>
      </c>
      <c r="S16" s="264">
        <v>143</v>
      </c>
      <c r="T16" s="264">
        <v>275</v>
      </c>
      <c r="U16" s="264">
        <v>282</v>
      </c>
      <c r="V16" s="262">
        <v>1597</v>
      </c>
      <c r="W16" s="265">
        <v>9255</v>
      </c>
      <c r="X16" s="266">
        <v>1139</v>
      </c>
      <c r="Y16" s="262">
        <v>10394</v>
      </c>
      <c r="Z16" s="255"/>
      <c r="AA16" s="255"/>
      <c r="AB16" s="255"/>
      <c r="AC16" s="256"/>
    </row>
    <row r="17" spans="1:29" ht="18" customHeight="1" x14ac:dyDescent="0.2">
      <c r="A17" s="455"/>
      <c r="B17" s="456"/>
      <c r="C17" s="290" t="s">
        <v>113</v>
      </c>
      <c r="D17" s="264">
        <v>1435</v>
      </c>
      <c r="E17" s="263">
        <v>1958</v>
      </c>
      <c r="F17" s="268">
        <v>3393</v>
      </c>
      <c r="G17" s="269">
        <v>1165</v>
      </c>
      <c r="H17" s="264">
        <v>586</v>
      </c>
      <c r="I17" s="264">
        <v>696</v>
      </c>
      <c r="J17" s="264">
        <v>292</v>
      </c>
      <c r="K17" s="264">
        <v>330</v>
      </c>
      <c r="L17" s="264">
        <v>796</v>
      </c>
      <c r="M17" s="263">
        <v>368</v>
      </c>
      <c r="N17" s="268">
        <v>4233</v>
      </c>
      <c r="O17" s="262">
        <v>7626</v>
      </c>
      <c r="P17" s="263">
        <v>605</v>
      </c>
      <c r="Q17" s="263">
        <v>192</v>
      </c>
      <c r="R17" s="264">
        <v>163</v>
      </c>
      <c r="S17" s="264">
        <v>131</v>
      </c>
      <c r="T17" s="264">
        <v>290</v>
      </c>
      <c r="U17" s="264">
        <v>298</v>
      </c>
      <c r="V17" s="262">
        <v>1679</v>
      </c>
      <c r="W17" s="265">
        <v>9305</v>
      </c>
      <c r="X17" s="266">
        <v>1566</v>
      </c>
      <c r="Y17" s="262">
        <v>10871</v>
      </c>
      <c r="Z17" s="255"/>
      <c r="AA17" s="255"/>
      <c r="AB17" s="255"/>
      <c r="AC17" s="256"/>
    </row>
    <row r="18" spans="1:29" ht="18" customHeight="1" x14ac:dyDescent="0.2">
      <c r="A18" s="455"/>
      <c r="B18" s="456"/>
      <c r="C18" s="290" t="s">
        <v>114</v>
      </c>
      <c r="D18" s="264">
        <v>1134</v>
      </c>
      <c r="E18" s="263">
        <v>2451</v>
      </c>
      <c r="F18" s="268">
        <v>3585</v>
      </c>
      <c r="G18" s="269">
        <v>1075</v>
      </c>
      <c r="H18" s="264">
        <v>572</v>
      </c>
      <c r="I18" s="264">
        <v>728</v>
      </c>
      <c r="J18" s="264">
        <v>348</v>
      </c>
      <c r="K18" s="264">
        <v>279</v>
      </c>
      <c r="L18" s="264">
        <v>723</v>
      </c>
      <c r="M18" s="263">
        <v>409</v>
      </c>
      <c r="N18" s="268">
        <v>4134</v>
      </c>
      <c r="O18" s="262">
        <v>7719</v>
      </c>
      <c r="P18" s="263">
        <v>726</v>
      </c>
      <c r="Q18" s="263">
        <v>204</v>
      </c>
      <c r="R18" s="264">
        <v>165</v>
      </c>
      <c r="S18" s="264">
        <v>143</v>
      </c>
      <c r="T18" s="264">
        <v>230</v>
      </c>
      <c r="U18" s="264">
        <v>184</v>
      </c>
      <c r="V18" s="262">
        <v>1652</v>
      </c>
      <c r="W18" s="270">
        <v>9371</v>
      </c>
      <c r="X18" s="266">
        <v>1700</v>
      </c>
      <c r="Y18" s="262">
        <v>11071</v>
      </c>
      <c r="Z18" s="271"/>
      <c r="AA18" s="271"/>
      <c r="AB18" s="271"/>
      <c r="AC18" s="256"/>
    </row>
    <row r="19" spans="1:29" ht="18" customHeight="1" x14ac:dyDescent="0.2">
      <c r="A19" s="42"/>
      <c r="B19" s="437"/>
      <c r="C19" s="303" t="s">
        <v>115</v>
      </c>
      <c r="D19" s="273">
        <v>5182</v>
      </c>
      <c r="E19" s="274">
        <v>9561</v>
      </c>
      <c r="F19" s="275">
        <v>14743</v>
      </c>
      <c r="G19" s="276">
        <v>3977</v>
      </c>
      <c r="H19" s="273">
        <v>2541</v>
      </c>
      <c r="I19" s="273">
        <v>2851</v>
      </c>
      <c r="J19" s="273">
        <v>1399</v>
      </c>
      <c r="K19" s="273">
        <v>1409</v>
      </c>
      <c r="L19" s="273">
        <v>3198</v>
      </c>
      <c r="M19" s="274">
        <v>1562</v>
      </c>
      <c r="N19" s="275">
        <v>16937</v>
      </c>
      <c r="O19" s="277">
        <v>31680</v>
      </c>
      <c r="P19" s="274">
        <v>2680</v>
      </c>
      <c r="Q19" s="274">
        <v>780</v>
      </c>
      <c r="R19" s="273">
        <v>674</v>
      </c>
      <c r="S19" s="273">
        <v>566</v>
      </c>
      <c r="T19" s="273">
        <v>1071</v>
      </c>
      <c r="U19" s="273">
        <v>1109</v>
      </c>
      <c r="V19" s="277">
        <v>6880</v>
      </c>
      <c r="W19" s="278">
        <v>38560</v>
      </c>
      <c r="X19" s="321">
        <v>5904</v>
      </c>
      <c r="Y19" s="277">
        <v>44464</v>
      </c>
      <c r="Z19" s="271"/>
      <c r="AA19" s="271"/>
      <c r="AB19" s="271"/>
      <c r="AC19" s="256"/>
    </row>
    <row r="20" spans="1:29" ht="18" customHeight="1" x14ac:dyDescent="0.2">
      <c r="A20" s="430" t="s">
        <v>32</v>
      </c>
      <c r="B20" s="428" t="s">
        <v>31</v>
      </c>
      <c r="C20" s="279" t="s">
        <v>111</v>
      </c>
      <c r="D20" s="314">
        <v>1460</v>
      </c>
      <c r="E20" s="315">
        <v>2705</v>
      </c>
      <c r="F20" s="316">
        <v>4165</v>
      </c>
      <c r="G20" s="317">
        <v>798</v>
      </c>
      <c r="H20" s="314">
        <v>715</v>
      </c>
      <c r="I20" s="314">
        <v>662</v>
      </c>
      <c r="J20" s="314">
        <v>362</v>
      </c>
      <c r="K20" s="314">
        <v>349</v>
      </c>
      <c r="L20" s="314">
        <v>1024</v>
      </c>
      <c r="M20" s="315">
        <v>373</v>
      </c>
      <c r="N20" s="316">
        <v>4283</v>
      </c>
      <c r="O20" s="318">
        <v>8448</v>
      </c>
      <c r="P20" s="315">
        <v>738</v>
      </c>
      <c r="Q20" s="315">
        <v>217</v>
      </c>
      <c r="R20" s="314">
        <v>169</v>
      </c>
      <c r="S20" s="314">
        <v>139</v>
      </c>
      <c r="T20" s="314">
        <v>285</v>
      </c>
      <c r="U20" s="314">
        <v>378</v>
      </c>
      <c r="V20" s="318">
        <v>1926</v>
      </c>
      <c r="W20" s="319">
        <v>10374</v>
      </c>
      <c r="X20" s="320">
        <v>1553</v>
      </c>
      <c r="Y20" s="318">
        <v>11927</v>
      </c>
      <c r="Z20" s="322"/>
      <c r="AA20" s="322"/>
      <c r="AB20" s="322"/>
      <c r="AC20" s="323"/>
    </row>
    <row r="21" spans="1:29" ht="18" customHeight="1" x14ac:dyDescent="0.2">
      <c r="A21" s="455"/>
      <c r="B21" s="456"/>
      <c r="C21" s="290" t="s">
        <v>112</v>
      </c>
      <c r="D21" s="264">
        <v>1137</v>
      </c>
      <c r="E21" s="263">
        <v>2518</v>
      </c>
      <c r="F21" s="268">
        <v>3655</v>
      </c>
      <c r="G21" s="269">
        <v>895</v>
      </c>
      <c r="H21" s="264">
        <v>631</v>
      </c>
      <c r="I21" s="264">
        <v>790</v>
      </c>
      <c r="J21" s="264">
        <v>378</v>
      </c>
      <c r="K21" s="264">
        <v>435</v>
      </c>
      <c r="L21" s="264">
        <v>673</v>
      </c>
      <c r="M21" s="263">
        <v>392</v>
      </c>
      <c r="N21" s="268">
        <v>4194</v>
      </c>
      <c r="O21" s="262">
        <v>7849</v>
      </c>
      <c r="P21" s="263">
        <v>589</v>
      </c>
      <c r="Q21" s="263">
        <v>165</v>
      </c>
      <c r="R21" s="264">
        <v>173</v>
      </c>
      <c r="S21" s="264">
        <v>148</v>
      </c>
      <c r="T21" s="264">
        <v>275</v>
      </c>
      <c r="U21" s="264">
        <v>283</v>
      </c>
      <c r="V21" s="262">
        <v>1633</v>
      </c>
      <c r="W21" s="265">
        <v>9482</v>
      </c>
      <c r="X21" s="266">
        <v>927</v>
      </c>
      <c r="Y21" s="262">
        <v>10409</v>
      </c>
      <c r="Z21" s="322"/>
      <c r="AA21" s="322"/>
      <c r="AB21" s="322"/>
      <c r="AC21" s="323"/>
    </row>
    <row r="22" spans="1:29" ht="18" customHeight="1" x14ac:dyDescent="0.2">
      <c r="A22" s="455"/>
      <c r="B22" s="456"/>
      <c r="C22" s="290" t="s">
        <v>113</v>
      </c>
      <c r="D22" s="264">
        <v>1263</v>
      </c>
      <c r="E22" s="263">
        <v>1793</v>
      </c>
      <c r="F22" s="268">
        <v>3056</v>
      </c>
      <c r="G22" s="269">
        <v>1153</v>
      </c>
      <c r="H22" s="264">
        <v>580</v>
      </c>
      <c r="I22" s="264">
        <v>649</v>
      </c>
      <c r="J22" s="264">
        <v>289</v>
      </c>
      <c r="K22" s="264">
        <v>331</v>
      </c>
      <c r="L22" s="264">
        <v>729</v>
      </c>
      <c r="M22" s="263">
        <v>364</v>
      </c>
      <c r="N22" s="268">
        <v>4095</v>
      </c>
      <c r="O22" s="262">
        <v>7151</v>
      </c>
      <c r="P22" s="263">
        <v>596</v>
      </c>
      <c r="Q22" s="263">
        <v>180</v>
      </c>
      <c r="R22" s="264">
        <v>164</v>
      </c>
      <c r="S22" s="264">
        <v>127</v>
      </c>
      <c r="T22" s="264">
        <v>280</v>
      </c>
      <c r="U22" s="264">
        <v>291</v>
      </c>
      <c r="V22" s="262">
        <v>1638</v>
      </c>
      <c r="W22" s="265">
        <v>8789</v>
      </c>
      <c r="X22" s="266">
        <v>1803</v>
      </c>
      <c r="Y22" s="262">
        <v>10592</v>
      </c>
      <c r="Z22" s="322"/>
      <c r="AA22" s="322"/>
      <c r="AB22" s="322"/>
      <c r="AC22" s="323"/>
    </row>
    <row r="23" spans="1:29" ht="18" customHeight="1" x14ac:dyDescent="0.2">
      <c r="A23" s="455"/>
      <c r="B23" s="456"/>
      <c r="C23" s="290" t="s">
        <v>114</v>
      </c>
      <c r="D23" s="264">
        <v>1351</v>
      </c>
      <c r="E23" s="263">
        <v>2487</v>
      </c>
      <c r="F23" s="268">
        <v>3838</v>
      </c>
      <c r="G23" s="269">
        <v>1140</v>
      </c>
      <c r="H23" s="264">
        <v>607</v>
      </c>
      <c r="I23" s="264">
        <v>714</v>
      </c>
      <c r="J23" s="264">
        <v>369</v>
      </c>
      <c r="K23" s="264">
        <v>277</v>
      </c>
      <c r="L23" s="264">
        <v>733</v>
      </c>
      <c r="M23" s="263">
        <v>434</v>
      </c>
      <c r="N23" s="268">
        <v>4274</v>
      </c>
      <c r="O23" s="262">
        <v>8112</v>
      </c>
      <c r="P23" s="263">
        <v>747</v>
      </c>
      <c r="Q23" s="263">
        <v>218</v>
      </c>
      <c r="R23" s="264">
        <v>162</v>
      </c>
      <c r="S23" s="264">
        <v>147</v>
      </c>
      <c r="T23" s="264">
        <v>235</v>
      </c>
      <c r="U23" s="264">
        <v>192</v>
      </c>
      <c r="V23" s="262">
        <v>1701</v>
      </c>
      <c r="W23" s="270">
        <v>9813</v>
      </c>
      <c r="X23" s="266">
        <v>1677</v>
      </c>
      <c r="Y23" s="262">
        <v>11490</v>
      </c>
      <c r="Z23" s="271"/>
      <c r="AA23" s="324"/>
      <c r="AB23" s="324"/>
      <c r="AC23" s="323"/>
    </row>
    <row r="24" spans="1:29" ht="18" customHeight="1" x14ac:dyDescent="0.2">
      <c r="A24" s="42"/>
      <c r="B24" s="437"/>
      <c r="C24" s="303" t="s">
        <v>115</v>
      </c>
      <c r="D24" s="321">
        <v>5211</v>
      </c>
      <c r="E24" s="325">
        <v>9503</v>
      </c>
      <c r="F24" s="275">
        <v>14714</v>
      </c>
      <c r="G24" s="277">
        <v>3986</v>
      </c>
      <c r="H24" s="321">
        <v>2533</v>
      </c>
      <c r="I24" s="321">
        <v>2815</v>
      </c>
      <c r="J24" s="321">
        <v>1398</v>
      </c>
      <c r="K24" s="321">
        <v>1392</v>
      </c>
      <c r="L24" s="321">
        <v>3159</v>
      </c>
      <c r="M24" s="325">
        <v>1563</v>
      </c>
      <c r="N24" s="275">
        <v>16846</v>
      </c>
      <c r="O24" s="277">
        <v>31560</v>
      </c>
      <c r="P24" s="321">
        <v>2670</v>
      </c>
      <c r="Q24" s="321">
        <v>780</v>
      </c>
      <c r="R24" s="321">
        <v>668</v>
      </c>
      <c r="S24" s="321">
        <v>561</v>
      </c>
      <c r="T24" s="321">
        <v>1075</v>
      </c>
      <c r="U24" s="321">
        <v>1144</v>
      </c>
      <c r="V24" s="321">
        <v>6898</v>
      </c>
      <c r="W24" s="321">
        <v>38458</v>
      </c>
      <c r="X24" s="321">
        <v>5960</v>
      </c>
      <c r="Y24" s="321">
        <v>44418</v>
      </c>
      <c r="Z24" s="271"/>
      <c r="AA24" s="324"/>
      <c r="AB24" s="324"/>
      <c r="AC24" s="323"/>
    </row>
    <row r="25" spans="1:29" ht="2.1" customHeight="1" x14ac:dyDescent="0.2">
      <c r="A25" s="2"/>
      <c r="B25" s="67"/>
      <c r="C25" s="68"/>
      <c r="D25" s="69"/>
      <c r="E25" s="69"/>
      <c r="F25" s="70"/>
      <c r="G25" s="69"/>
      <c r="H25" s="69"/>
      <c r="I25" s="69"/>
      <c r="J25" s="69"/>
      <c r="K25" s="69"/>
      <c r="L25" s="69"/>
      <c r="M25" s="69"/>
      <c r="N25" s="70"/>
      <c r="O25" s="69">
        <v>9405</v>
      </c>
      <c r="P25" s="71"/>
      <c r="Q25" s="71"/>
      <c r="R25" s="69"/>
      <c r="S25" s="69"/>
      <c r="T25" s="69"/>
      <c r="U25" s="69"/>
      <c r="V25" s="69"/>
      <c r="W25" s="69"/>
      <c r="X25" s="69"/>
      <c r="Y25" s="69"/>
      <c r="Z25" s="326"/>
      <c r="AA25" s="326"/>
      <c r="AB25" s="326"/>
      <c r="AC25" s="256"/>
    </row>
    <row r="26" spans="1:29" ht="18" customHeight="1" x14ac:dyDescent="0.2">
      <c r="A26" s="430" t="s">
        <v>33</v>
      </c>
      <c r="B26" s="428" t="s">
        <v>34</v>
      </c>
      <c r="C26" s="279" t="s">
        <v>111</v>
      </c>
      <c r="D26" s="314">
        <v>1806903</v>
      </c>
      <c r="E26" s="315">
        <v>1821311</v>
      </c>
      <c r="F26" s="316">
        <v>1816260</v>
      </c>
      <c r="G26" s="317">
        <v>1816378</v>
      </c>
      <c r="H26" s="314">
        <v>1809269</v>
      </c>
      <c r="I26" s="314">
        <v>1816068</v>
      </c>
      <c r="J26" s="314">
        <v>1814923</v>
      </c>
      <c r="K26" s="314">
        <v>1796418</v>
      </c>
      <c r="L26" s="314">
        <v>1821238</v>
      </c>
      <c r="M26" s="315">
        <v>1817040</v>
      </c>
      <c r="N26" s="316">
        <v>1814614</v>
      </c>
      <c r="O26" s="318">
        <v>1815425</v>
      </c>
      <c r="P26" s="315">
        <v>1798079</v>
      </c>
      <c r="Q26" s="315">
        <v>1966742</v>
      </c>
      <c r="R26" s="327">
        <v>1820101</v>
      </c>
      <c r="S26" s="327">
        <v>1793727</v>
      </c>
      <c r="T26" s="327">
        <v>1840319</v>
      </c>
      <c r="U26" s="328">
        <v>1827167</v>
      </c>
      <c r="V26" s="318">
        <v>1830659</v>
      </c>
      <c r="W26" s="329">
        <v>1818254</v>
      </c>
      <c r="X26" s="320">
        <v>1820220</v>
      </c>
      <c r="Y26" s="318">
        <v>1818510</v>
      </c>
      <c r="Z26" s="326"/>
      <c r="AA26" s="326"/>
      <c r="AB26" s="326"/>
      <c r="AC26" s="256"/>
    </row>
    <row r="27" spans="1:29" ht="18" customHeight="1" x14ac:dyDescent="0.2">
      <c r="A27" s="455"/>
      <c r="B27" s="456"/>
      <c r="C27" s="290" t="s">
        <v>112</v>
      </c>
      <c r="D27" s="264">
        <v>2019700</v>
      </c>
      <c r="E27" s="263">
        <v>2026079</v>
      </c>
      <c r="F27" s="268">
        <v>2024095</v>
      </c>
      <c r="G27" s="269">
        <v>2004826</v>
      </c>
      <c r="H27" s="264">
        <v>2003943</v>
      </c>
      <c r="I27" s="264">
        <v>2044594</v>
      </c>
      <c r="J27" s="264">
        <v>2005603</v>
      </c>
      <c r="K27" s="264">
        <v>2041607</v>
      </c>
      <c r="L27" s="264">
        <v>2026333</v>
      </c>
      <c r="M27" s="263">
        <v>2003329</v>
      </c>
      <c r="N27" s="268">
        <v>2019380</v>
      </c>
      <c r="O27" s="262">
        <v>2021576</v>
      </c>
      <c r="P27" s="263">
        <v>2019683</v>
      </c>
      <c r="Q27" s="263">
        <v>2273527</v>
      </c>
      <c r="R27" s="330">
        <v>2011890</v>
      </c>
      <c r="S27" s="330">
        <v>2028588</v>
      </c>
      <c r="T27" s="330">
        <v>2014942</v>
      </c>
      <c r="U27" s="331">
        <v>2017473</v>
      </c>
      <c r="V27" s="262">
        <v>2044132</v>
      </c>
      <c r="W27" s="270">
        <v>2025460</v>
      </c>
      <c r="X27" s="266">
        <v>1902491</v>
      </c>
      <c r="Y27" s="262">
        <v>2014509</v>
      </c>
      <c r="Z27" s="326"/>
      <c r="AA27" s="326"/>
      <c r="AB27" s="326"/>
      <c r="AC27" s="256"/>
    </row>
    <row r="28" spans="1:29" ht="18" customHeight="1" x14ac:dyDescent="0.2">
      <c r="A28" s="455"/>
      <c r="B28" s="456"/>
      <c r="C28" s="290" t="s">
        <v>113</v>
      </c>
      <c r="D28" s="264">
        <v>2207782</v>
      </c>
      <c r="E28" s="263">
        <v>2254141</v>
      </c>
      <c r="F28" s="268">
        <v>2234982</v>
      </c>
      <c r="G28" s="269">
        <v>2242418</v>
      </c>
      <c r="H28" s="264">
        <v>2236741</v>
      </c>
      <c r="I28" s="264">
        <v>2233834</v>
      </c>
      <c r="J28" s="264">
        <v>2236166</v>
      </c>
      <c r="K28" s="264">
        <v>2246858</v>
      </c>
      <c r="L28" s="264">
        <v>2214918</v>
      </c>
      <c r="M28" s="263">
        <v>2237346</v>
      </c>
      <c r="N28" s="268">
        <v>2234825</v>
      </c>
      <c r="O28" s="262">
        <v>2234892</v>
      </c>
      <c r="P28" s="263">
        <v>2238854</v>
      </c>
      <c r="Q28" s="263">
        <v>2555394</v>
      </c>
      <c r="R28" s="330">
        <v>2248146</v>
      </c>
      <c r="S28" s="330">
        <v>2240551</v>
      </c>
      <c r="T28" s="330">
        <v>2215529</v>
      </c>
      <c r="U28" s="331">
        <v>2248199</v>
      </c>
      <c r="V28" s="262">
        <v>2272374</v>
      </c>
      <c r="W28" s="270">
        <v>2241877</v>
      </c>
      <c r="X28" s="266">
        <v>2318001</v>
      </c>
      <c r="Y28" s="262">
        <v>2254835</v>
      </c>
      <c r="Z28" s="326"/>
      <c r="AA28" s="326"/>
      <c r="AB28" s="326"/>
      <c r="AC28" s="256"/>
    </row>
    <row r="29" spans="1:29" ht="18" customHeight="1" x14ac:dyDescent="0.2">
      <c r="A29" s="455"/>
      <c r="B29" s="456"/>
      <c r="C29" s="290" t="s">
        <v>114</v>
      </c>
      <c r="D29" s="264">
        <v>2258945</v>
      </c>
      <c r="E29" s="263">
        <v>2211923</v>
      </c>
      <c r="F29" s="268">
        <v>2228475</v>
      </c>
      <c r="G29" s="269">
        <v>2204912</v>
      </c>
      <c r="H29" s="264">
        <v>2200689</v>
      </c>
      <c r="I29" s="264">
        <v>2194080</v>
      </c>
      <c r="J29" s="264">
        <v>2198645</v>
      </c>
      <c r="K29" s="264">
        <v>2187877</v>
      </c>
      <c r="L29" s="264">
        <v>2211734</v>
      </c>
      <c r="M29" s="263">
        <v>2197124</v>
      </c>
      <c r="N29" s="268">
        <v>2201237</v>
      </c>
      <c r="O29" s="262">
        <v>2214124</v>
      </c>
      <c r="P29" s="263">
        <v>2216458</v>
      </c>
      <c r="Q29" s="263">
        <v>2377839</v>
      </c>
      <c r="R29" s="330">
        <v>2197759</v>
      </c>
      <c r="S29" s="330">
        <v>2198367</v>
      </c>
      <c r="T29" s="330">
        <v>2215511</v>
      </c>
      <c r="U29" s="331">
        <v>2234370</v>
      </c>
      <c r="V29" s="262">
        <v>2235687</v>
      </c>
      <c r="W29" s="270">
        <v>2217862</v>
      </c>
      <c r="X29" s="266">
        <v>2162725</v>
      </c>
      <c r="Y29" s="262">
        <v>2209814</v>
      </c>
      <c r="Z29" s="332"/>
      <c r="AA29" s="326"/>
      <c r="AB29" s="326"/>
      <c r="AC29" s="256"/>
    </row>
    <row r="30" spans="1:29" ht="18" customHeight="1" x14ac:dyDescent="0.2">
      <c r="A30" s="42"/>
      <c r="B30" s="437"/>
      <c r="C30" s="303" t="s">
        <v>115</v>
      </c>
      <c r="D30" s="321">
        <v>2067692</v>
      </c>
      <c r="E30" s="325">
        <v>2059459</v>
      </c>
      <c r="F30" s="275">
        <v>2062375</v>
      </c>
      <c r="G30" s="277">
        <v>2093050</v>
      </c>
      <c r="H30" s="321">
        <v>2049445</v>
      </c>
      <c r="I30" s="321">
        <v>2072397</v>
      </c>
      <c r="J30" s="321">
        <v>2054844</v>
      </c>
      <c r="K30" s="321">
        <v>2058047</v>
      </c>
      <c r="L30" s="321">
        <v>2046390</v>
      </c>
      <c r="M30" s="325">
        <v>2067183</v>
      </c>
      <c r="N30" s="275">
        <v>2065829</v>
      </c>
      <c r="O30" s="277">
        <v>2064219</v>
      </c>
      <c r="P30" s="321">
        <v>2062407</v>
      </c>
      <c r="Q30" s="321">
        <v>2282378</v>
      </c>
      <c r="R30" s="321">
        <v>2066448</v>
      </c>
      <c r="S30" s="321">
        <v>2062868</v>
      </c>
      <c r="T30" s="321">
        <v>2064738</v>
      </c>
      <c r="U30" s="321">
        <v>2049684</v>
      </c>
      <c r="V30" s="321">
        <v>2085962</v>
      </c>
      <c r="W30" s="321">
        <v>2068119</v>
      </c>
      <c r="X30" s="321">
        <v>2079976</v>
      </c>
      <c r="Y30" s="321">
        <v>2069710</v>
      </c>
      <c r="Z30" s="332"/>
      <c r="AA30" s="326"/>
      <c r="AB30" s="326"/>
      <c r="AC30" s="256"/>
    </row>
    <row r="31" spans="1:29" ht="18" customHeight="1" x14ac:dyDescent="0.2">
      <c r="A31" s="430" t="s">
        <v>35</v>
      </c>
      <c r="B31" s="428" t="s">
        <v>36</v>
      </c>
      <c r="C31" s="279" t="s">
        <v>111</v>
      </c>
      <c r="D31" s="314">
        <v>2638078</v>
      </c>
      <c r="E31" s="315">
        <v>4926646</v>
      </c>
      <c r="F31" s="316">
        <v>7564724</v>
      </c>
      <c r="G31" s="317">
        <v>1449470</v>
      </c>
      <c r="H31" s="314">
        <v>1293627</v>
      </c>
      <c r="I31" s="314">
        <v>1202237</v>
      </c>
      <c r="J31" s="314">
        <v>657002</v>
      </c>
      <c r="K31" s="314">
        <v>626950</v>
      </c>
      <c r="L31" s="314">
        <v>1864948</v>
      </c>
      <c r="M31" s="315">
        <v>677756</v>
      </c>
      <c r="N31" s="316">
        <v>7771990</v>
      </c>
      <c r="O31" s="318">
        <v>15336714</v>
      </c>
      <c r="P31" s="315">
        <v>1326982</v>
      </c>
      <c r="Q31" s="315">
        <v>426783</v>
      </c>
      <c r="R31" s="327">
        <v>307597</v>
      </c>
      <c r="S31" s="327">
        <v>249328</v>
      </c>
      <c r="T31" s="327">
        <v>524491</v>
      </c>
      <c r="U31" s="328">
        <v>690669</v>
      </c>
      <c r="V31" s="318">
        <v>3525850</v>
      </c>
      <c r="W31" s="319">
        <v>18862564</v>
      </c>
      <c r="X31" s="320">
        <v>2826801</v>
      </c>
      <c r="Y31" s="318">
        <v>21689365</v>
      </c>
      <c r="Z31" s="326"/>
      <c r="AA31" s="326"/>
      <c r="AB31" s="326"/>
      <c r="AC31" s="256"/>
    </row>
    <row r="32" spans="1:29" ht="18" customHeight="1" x14ac:dyDescent="0.2">
      <c r="A32" s="455"/>
      <c r="B32" s="456"/>
      <c r="C32" s="290" t="s">
        <v>112</v>
      </c>
      <c r="D32" s="264">
        <v>2296399</v>
      </c>
      <c r="E32" s="263">
        <v>5101668</v>
      </c>
      <c r="F32" s="268">
        <v>7398067</v>
      </c>
      <c r="G32" s="269">
        <v>1794319</v>
      </c>
      <c r="H32" s="264">
        <v>1264488</v>
      </c>
      <c r="I32" s="264">
        <v>1615229</v>
      </c>
      <c r="J32" s="264">
        <v>758118</v>
      </c>
      <c r="K32" s="264">
        <v>888099</v>
      </c>
      <c r="L32" s="264">
        <v>1363722</v>
      </c>
      <c r="M32" s="263">
        <v>785305</v>
      </c>
      <c r="N32" s="268">
        <v>8469280</v>
      </c>
      <c r="O32" s="262">
        <v>15867347</v>
      </c>
      <c r="P32" s="263">
        <v>1189593</v>
      </c>
      <c r="Q32" s="263">
        <v>375132</v>
      </c>
      <c r="R32" s="330">
        <v>348057</v>
      </c>
      <c r="S32" s="330">
        <v>300231</v>
      </c>
      <c r="T32" s="330">
        <v>554109</v>
      </c>
      <c r="U32" s="331">
        <v>570945</v>
      </c>
      <c r="V32" s="262">
        <v>3338067</v>
      </c>
      <c r="W32" s="265">
        <v>19205414</v>
      </c>
      <c r="X32" s="266">
        <v>1763609</v>
      </c>
      <c r="Y32" s="262">
        <v>20969023</v>
      </c>
      <c r="Z32" s="326"/>
      <c r="AA32" s="326"/>
      <c r="AB32" s="326"/>
      <c r="AC32" s="256"/>
    </row>
    <row r="33" spans="1:29" ht="18" customHeight="1" x14ac:dyDescent="0.2">
      <c r="A33" s="455"/>
      <c r="B33" s="456"/>
      <c r="C33" s="290" t="s">
        <v>113</v>
      </c>
      <c r="D33" s="264">
        <v>2788429</v>
      </c>
      <c r="E33" s="263">
        <v>4041675</v>
      </c>
      <c r="F33" s="268">
        <v>6830104</v>
      </c>
      <c r="G33" s="269">
        <v>2585508</v>
      </c>
      <c r="H33" s="264">
        <v>1297310</v>
      </c>
      <c r="I33" s="264">
        <v>1449758</v>
      </c>
      <c r="J33" s="264">
        <v>646252</v>
      </c>
      <c r="K33" s="264">
        <v>743710</v>
      </c>
      <c r="L33" s="264">
        <v>1614675</v>
      </c>
      <c r="M33" s="263">
        <v>814394</v>
      </c>
      <c r="N33" s="268">
        <v>9151607</v>
      </c>
      <c r="O33" s="262">
        <v>15981711</v>
      </c>
      <c r="P33" s="263">
        <v>1334357</v>
      </c>
      <c r="Q33" s="263">
        <v>459971</v>
      </c>
      <c r="R33" s="330">
        <v>368696</v>
      </c>
      <c r="S33" s="330">
        <v>284550</v>
      </c>
      <c r="T33" s="330">
        <v>620348</v>
      </c>
      <c r="U33" s="331">
        <v>654226</v>
      </c>
      <c r="V33" s="262">
        <v>3722148</v>
      </c>
      <c r="W33" s="265">
        <v>19703859</v>
      </c>
      <c r="X33" s="266">
        <v>4179356</v>
      </c>
      <c r="Y33" s="262">
        <v>23883215</v>
      </c>
      <c r="Z33" s="326"/>
      <c r="AA33" s="326"/>
      <c r="AB33" s="326"/>
      <c r="AC33" s="256"/>
    </row>
    <row r="34" spans="1:29" ht="18" customHeight="1" x14ac:dyDescent="0.2">
      <c r="A34" s="455"/>
      <c r="B34" s="456"/>
      <c r="C34" s="290" t="s">
        <v>114</v>
      </c>
      <c r="D34" s="264">
        <v>3051835</v>
      </c>
      <c r="E34" s="263">
        <v>5501052</v>
      </c>
      <c r="F34" s="268">
        <v>8552887</v>
      </c>
      <c r="G34" s="269">
        <v>2513600</v>
      </c>
      <c r="H34" s="264">
        <v>1335818</v>
      </c>
      <c r="I34" s="264">
        <v>1566573</v>
      </c>
      <c r="J34" s="264">
        <v>811300</v>
      </c>
      <c r="K34" s="264">
        <v>606042</v>
      </c>
      <c r="L34" s="264">
        <v>1621201</v>
      </c>
      <c r="M34" s="263">
        <v>953552</v>
      </c>
      <c r="N34" s="268">
        <v>9408086</v>
      </c>
      <c r="O34" s="262">
        <v>17960973</v>
      </c>
      <c r="P34" s="263">
        <v>1655694</v>
      </c>
      <c r="Q34" s="263">
        <v>518369</v>
      </c>
      <c r="R34" s="330">
        <v>356037</v>
      </c>
      <c r="S34" s="330">
        <v>323160</v>
      </c>
      <c r="T34" s="330">
        <v>520645</v>
      </c>
      <c r="U34" s="331">
        <v>428999</v>
      </c>
      <c r="V34" s="262">
        <v>3802904</v>
      </c>
      <c r="W34" s="270">
        <v>21763877</v>
      </c>
      <c r="X34" s="266">
        <v>3626889</v>
      </c>
      <c r="Y34" s="262">
        <v>25390766</v>
      </c>
      <c r="Z34" s="271"/>
      <c r="AA34" s="326"/>
      <c r="AB34" s="326"/>
      <c r="AC34" s="256"/>
    </row>
    <row r="35" spans="1:29" ht="18" customHeight="1" x14ac:dyDescent="0.2">
      <c r="A35" s="42"/>
      <c r="B35" s="437"/>
      <c r="C35" s="303" t="s">
        <v>115</v>
      </c>
      <c r="D35" s="321">
        <v>10774741</v>
      </c>
      <c r="E35" s="325">
        <v>19571041</v>
      </c>
      <c r="F35" s="275">
        <v>30345782</v>
      </c>
      <c r="G35" s="277">
        <v>8342897</v>
      </c>
      <c r="H35" s="321">
        <v>5191243</v>
      </c>
      <c r="I35" s="321">
        <v>5833797</v>
      </c>
      <c r="J35" s="321">
        <v>2872672</v>
      </c>
      <c r="K35" s="321">
        <v>2864801</v>
      </c>
      <c r="L35" s="321">
        <v>6464546</v>
      </c>
      <c r="M35" s="325">
        <v>3231007</v>
      </c>
      <c r="N35" s="275">
        <v>34800963</v>
      </c>
      <c r="O35" s="277">
        <v>65146745</v>
      </c>
      <c r="P35" s="321">
        <v>5506626</v>
      </c>
      <c r="Q35" s="321">
        <v>1780255</v>
      </c>
      <c r="R35" s="321">
        <v>1380387</v>
      </c>
      <c r="S35" s="321">
        <v>1157269</v>
      </c>
      <c r="T35" s="321">
        <v>2219593</v>
      </c>
      <c r="U35" s="321">
        <v>2344839</v>
      </c>
      <c r="V35" s="321">
        <v>14388969</v>
      </c>
      <c r="W35" s="321">
        <v>79535714</v>
      </c>
      <c r="X35" s="321">
        <v>12396655</v>
      </c>
      <c r="Y35" s="321">
        <v>91932369</v>
      </c>
      <c r="Z35" s="271"/>
      <c r="AA35" s="326"/>
      <c r="AB35" s="326"/>
      <c r="AC35" s="256"/>
    </row>
    <row r="36" spans="1:29" ht="1.5" customHeight="1" x14ac:dyDescent="0.2">
      <c r="A36" s="2"/>
      <c r="B36" s="67"/>
      <c r="C36" s="68"/>
      <c r="D36" s="69"/>
      <c r="E36" s="69"/>
      <c r="F36" s="70"/>
      <c r="G36" s="69"/>
      <c r="H36" s="69"/>
      <c r="I36" s="69"/>
      <c r="J36" s="69"/>
      <c r="K36" s="69"/>
      <c r="L36" s="69"/>
      <c r="M36" s="69"/>
      <c r="N36" s="70"/>
      <c r="O36" s="69"/>
      <c r="P36" s="71"/>
      <c r="Q36" s="71"/>
      <c r="R36" s="69"/>
      <c r="S36" s="69"/>
      <c r="T36" s="69"/>
      <c r="U36" s="69"/>
      <c r="V36" s="69"/>
      <c r="W36" s="69"/>
      <c r="X36" s="69"/>
      <c r="Y36" s="69"/>
      <c r="Z36" s="326"/>
      <c r="AA36" s="326"/>
      <c r="AB36" s="326"/>
      <c r="AC36" s="256"/>
    </row>
    <row r="37" spans="1:29" ht="18" customHeight="1" x14ac:dyDescent="0.2">
      <c r="A37" s="432" t="s">
        <v>37</v>
      </c>
      <c r="B37" s="428" t="s">
        <v>36</v>
      </c>
      <c r="C37" s="279" t="s">
        <v>111</v>
      </c>
      <c r="D37" s="314">
        <v>1582728</v>
      </c>
      <c r="E37" s="315">
        <v>2101792</v>
      </c>
      <c r="F37" s="316">
        <v>3684520</v>
      </c>
      <c r="G37" s="317">
        <v>918142</v>
      </c>
      <c r="H37" s="314">
        <v>845265</v>
      </c>
      <c r="I37" s="314">
        <v>854346</v>
      </c>
      <c r="J37" s="314">
        <v>520496</v>
      </c>
      <c r="K37" s="314">
        <v>693378</v>
      </c>
      <c r="L37" s="314">
        <v>1145302</v>
      </c>
      <c r="M37" s="315">
        <v>569738</v>
      </c>
      <c r="N37" s="316">
        <v>5546667</v>
      </c>
      <c r="O37" s="318">
        <v>9231187</v>
      </c>
      <c r="P37" s="315">
        <v>677539</v>
      </c>
      <c r="Q37" s="315">
        <v>154595</v>
      </c>
      <c r="R37" s="327">
        <v>101819</v>
      </c>
      <c r="S37" s="327">
        <v>115615</v>
      </c>
      <c r="T37" s="327">
        <v>323937</v>
      </c>
      <c r="U37" s="328">
        <v>328376</v>
      </c>
      <c r="V37" s="318">
        <v>1701881</v>
      </c>
      <c r="W37" s="319">
        <v>10933068</v>
      </c>
      <c r="X37" s="320">
        <v>327043</v>
      </c>
      <c r="Y37" s="318">
        <v>11260111</v>
      </c>
      <c r="Z37" s="326"/>
      <c r="AA37" s="326"/>
      <c r="AB37" s="326"/>
      <c r="AC37" s="256"/>
    </row>
    <row r="38" spans="1:29" ht="18" customHeight="1" x14ac:dyDescent="0.2">
      <c r="A38" s="457"/>
      <c r="B38" s="456"/>
      <c r="C38" s="290" t="s">
        <v>112</v>
      </c>
      <c r="D38" s="264">
        <v>1494792</v>
      </c>
      <c r="E38" s="263">
        <v>1945815</v>
      </c>
      <c r="F38" s="268">
        <v>3440607</v>
      </c>
      <c r="G38" s="269">
        <v>913740</v>
      </c>
      <c r="H38" s="264">
        <v>810381</v>
      </c>
      <c r="I38" s="264">
        <v>861575</v>
      </c>
      <c r="J38" s="264">
        <v>516791</v>
      </c>
      <c r="K38" s="264">
        <v>665309</v>
      </c>
      <c r="L38" s="264">
        <v>1112419</v>
      </c>
      <c r="M38" s="263">
        <v>558918</v>
      </c>
      <c r="N38" s="268">
        <v>5439133</v>
      </c>
      <c r="O38" s="262">
        <v>8879740</v>
      </c>
      <c r="P38" s="263">
        <v>566374</v>
      </c>
      <c r="Q38" s="263">
        <v>136454</v>
      </c>
      <c r="R38" s="330">
        <v>91172</v>
      </c>
      <c r="S38" s="330">
        <v>80665</v>
      </c>
      <c r="T38" s="330">
        <v>315877</v>
      </c>
      <c r="U38" s="331">
        <v>327734</v>
      </c>
      <c r="V38" s="262">
        <v>1518276</v>
      </c>
      <c r="W38" s="265">
        <v>10398016</v>
      </c>
      <c r="X38" s="266">
        <v>515875</v>
      </c>
      <c r="Y38" s="262">
        <v>10913891</v>
      </c>
      <c r="Z38" s="326"/>
      <c r="AA38" s="326"/>
      <c r="AB38" s="326"/>
      <c r="AC38" s="256"/>
    </row>
    <row r="39" spans="1:29" ht="18" customHeight="1" x14ac:dyDescent="0.2">
      <c r="A39" s="457"/>
      <c r="B39" s="456"/>
      <c r="C39" s="290" t="s">
        <v>113</v>
      </c>
      <c r="D39" s="264">
        <v>1518875</v>
      </c>
      <c r="E39" s="263">
        <v>1783551</v>
      </c>
      <c r="F39" s="268">
        <v>3302426</v>
      </c>
      <c r="G39" s="269">
        <v>989256</v>
      </c>
      <c r="H39" s="264">
        <v>807000</v>
      </c>
      <c r="I39" s="264">
        <v>864865</v>
      </c>
      <c r="J39" s="264">
        <v>512767</v>
      </c>
      <c r="K39" s="264">
        <v>648003</v>
      </c>
      <c r="L39" s="264">
        <v>1110879</v>
      </c>
      <c r="M39" s="263">
        <v>568252</v>
      </c>
      <c r="N39" s="268">
        <v>5501022</v>
      </c>
      <c r="O39" s="262">
        <v>8803448</v>
      </c>
      <c r="P39" s="263">
        <v>563887</v>
      </c>
      <c r="Q39" s="263">
        <v>168515</v>
      </c>
      <c r="R39" s="330">
        <v>90525</v>
      </c>
      <c r="S39" s="330">
        <v>90762</v>
      </c>
      <c r="T39" s="330">
        <v>312744</v>
      </c>
      <c r="U39" s="331">
        <v>337867</v>
      </c>
      <c r="V39" s="262">
        <v>1564300</v>
      </c>
      <c r="W39" s="265">
        <v>10367748</v>
      </c>
      <c r="X39" s="266">
        <v>104647</v>
      </c>
      <c r="Y39" s="262">
        <v>10472395</v>
      </c>
      <c r="Z39" s="326"/>
      <c r="AA39" s="326"/>
      <c r="AB39" s="326"/>
      <c r="AC39" s="256"/>
    </row>
    <row r="40" spans="1:29" ht="18" customHeight="1" x14ac:dyDescent="0.2">
      <c r="A40" s="458"/>
      <c r="B40" s="456"/>
      <c r="C40" s="290" t="s">
        <v>114</v>
      </c>
      <c r="D40" s="264">
        <v>1593386</v>
      </c>
      <c r="E40" s="263">
        <v>2150320</v>
      </c>
      <c r="F40" s="268">
        <v>3743706</v>
      </c>
      <c r="G40" s="269">
        <v>1008814</v>
      </c>
      <c r="H40" s="264">
        <v>861921</v>
      </c>
      <c r="I40" s="264">
        <v>894773</v>
      </c>
      <c r="J40" s="264">
        <v>556837</v>
      </c>
      <c r="K40" s="264">
        <v>712698</v>
      </c>
      <c r="L40" s="264">
        <v>1133958</v>
      </c>
      <c r="M40" s="263">
        <v>607757</v>
      </c>
      <c r="N40" s="268">
        <v>5776758</v>
      </c>
      <c r="O40" s="262">
        <v>9520464</v>
      </c>
      <c r="P40" s="263">
        <v>651548</v>
      </c>
      <c r="Q40" s="263">
        <v>179778</v>
      </c>
      <c r="R40" s="330">
        <v>77260</v>
      </c>
      <c r="S40" s="330">
        <v>101533</v>
      </c>
      <c r="T40" s="330">
        <v>334831</v>
      </c>
      <c r="U40" s="331">
        <v>264908</v>
      </c>
      <c r="V40" s="262">
        <v>1609858</v>
      </c>
      <c r="W40" s="270">
        <v>11130322</v>
      </c>
      <c r="X40" s="266">
        <v>316179</v>
      </c>
      <c r="Y40" s="262">
        <v>11446501</v>
      </c>
      <c r="Z40" s="271"/>
      <c r="AA40" s="326"/>
      <c r="AB40" s="326"/>
      <c r="AC40" s="256"/>
    </row>
    <row r="41" spans="1:29" ht="18" customHeight="1" x14ac:dyDescent="0.2">
      <c r="A41" s="42"/>
      <c r="B41" s="437"/>
      <c r="C41" s="303" t="s">
        <v>115</v>
      </c>
      <c r="D41" s="321">
        <v>6189781</v>
      </c>
      <c r="E41" s="325">
        <v>7981478</v>
      </c>
      <c r="F41" s="275">
        <v>14171259</v>
      </c>
      <c r="G41" s="277">
        <v>3829952</v>
      </c>
      <c r="H41" s="321">
        <v>3324567</v>
      </c>
      <c r="I41" s="321">
        <v>3475559</v>
      </c>
      <c r="J41" s="321">
        <v>2106891</v>
      </c>
      <c r="K41" s="321">
        <v>2719388</v>
      </c>
      <c r="L41" s="321">
        <v>4502558</v>
      </c>
      <c r="M41" s="325">
        <v>2304665</v>
      </c>
      <c r="N41" s="275">
        <v>22263580</v>
      </c>
      <c r="O41" s="277">
        <v>36434839</v>
      </c>
      <c r="P41" s="321">
        <v>2459348</v>
      </c>
      <c r="Q41" s="321">
        <v>639342</v>
      </c>
      <c r="R41" s="321">
        <v>360776</v>
      </c>
      <c r="S41" s="321">
        <v>388575</v>
      </c>
      <c r="T41" s="321">
        <v>1287389</v>
      </c>
      <c r="U41" s="321">
        <v>1258885</v>
      </c>
      <c r="V41" s="321">
        <v>6394315</v>
      </c>
      <c r="W41" s="321">
        <v>42829154</v>
      </c>
      <c r="X41" s="321">
        <v>1263744</v>
      </c>
      <c r="Y41" s="321">
        <v>44092898</v>
      </c>
      <c r="Z41" s="271"/>
      <c r="AA41" s="326"/>
      <c r="AB41" s="326"/>
      <c r="AC41" s="256"/>
    </row>
    <row r="42" spans="1:29" ht="18" customHeight="1" x14ac:dyDescent="0.2">
      <c r="A42" s="434" t="s">
        <v>38</v>
      </c>
      <c r="B42" s="428" t="s">
        <v>36</v>
      </c>
      <c r="C42" s="279" t="s">
        <v>111</v>
      </c>
      <c r="D42" s="314">
        <v>-109050</v>
      </c>
      <c r="E42" s="315">
        <v>-12857</v>
      </c>
      <c r="F42" s="316">
        <v>-121907</v>
      </c>
      <c r="G42" s="317">
        <v>-63386</v>
      </c>
      <c r="H42" s="314">
        <v>-40040</v>
      </c>
      <c r="I42" s="314">
        <v>-37584</v>
      </c>
      <c r="J42" s="314">
        <v>-22042</v>
      </c>
      <c r="K42" s="314">
        <v>-115495</v>
      </c>
      <c r="L42" s="314">
        <v>-16661</v>
      </c>
      <c r="M42" s="315">
        <v>-32156</v>
      </c>
      <c r="N42" s="316">
        <v>-327364</v>
      </c>
      <c r="O42" s="318">
        <v>-449271</v>
      </c>
      <c r="P42" s="315">
        <v>-62283</v>
      </c>
      <c r="Q42" s="315">
        <v>653</v>
      </c>
      <c r="R42" s="327">
        <v>-4174</v>
      </c>
      <c r="S42" s="327">
        <v>-8336</v>
      </c>
      <c r="T42" s="327">
        <v>2417</v>
      </c>
      <c r="U42" s="328">
        <v>33792</v>
      </c>
      <c r="V42" s="318">
        <v>-37931</v>
      </c>
      <c r="W42" s="319">
        <v>-487202</v>
      </c>
      <c r="X42" s="320">
        <v>146035</v>
      </c>
      <c r="Y42" s="318">
        <v>-341167</v>
      </c>
      <c r="Z42" s="326"/>
      <c r="AA42" s="326"/>
      <c r="AB42" s="326"/>
      <c r="AC42" s="256"/>
    </row>
    <row r="43" spans="1:29" ht="18" customHeight="1" x14ac:dyDescent="0.2">
      <c r="A43" s="458"/>
      <c r="B43" s="456"/>
      <c r="C43" s="290" t="s">
        <v>112</v>
      </c>
      <c r="D43" s="264">
        <v>46625</v>
      </c>
      <c r="E43" s="263">
        <v>36514</v>
      </c>
      <c r="F43" s="268">
        <v>83139</v>
      </c>
      <c r="G43" s="269">
        <v>-28568</v>
      </c>
      <c r="H43" s="264">
        <v>6736</v>
      </c>
      <c r="I43" s="264">
        <v>59689</v>
      </c>
      <c r="J43" s="264">
        <v>-7700</v>
      </c>
      <c r="K43" s="264">
        <v>81107</v>
      </c>
      <c r="L43" s="264">
        <v>26974</v>
      </c>
      <c r="M43" s="263">
        <v>-8337</v>
      </c>
      <c r="N43" s="268">
        <v>129901</v>
      </c>
      <c r="O43" s="262">
        <v>213040</v>
      </c>
      <c r="P43" s="263">
        <v>38136</v>
      </c>
      <c r="Q43" s="263">
        <v>-5907</v>
      </c>
      <c r="R43" s="330">
        <v>1802</v>
      </c>
      <c r="S43" s="330">
        <v>4209</v>
      </c>
      <c r="T43" s="330">
        <v>0</v>
      </c>
      <c r="U43" s="331">
        <v>-691</v>
      </c>
      <c r="V43" s="262">
        <v>37549</v>
      </c>
      <c r="W43" s="265">
        <v>250589</v>
      </c>
      <c r="X43" s="266">
        <v>-263330</v>
      </c>
      <c r="Y43" s="262">
        <v>-12741</v>
      </c>
      <c r="Z43" s="326"/>
      <c r="AA43" s="326"/>
      <c r="AB43" s="326"/>
      <c r="AC43" s="256"/>
    </row>
    <row r="44" spans="1:29" ht="18" customHeight="1" x14ac:dyDescent="0.2">
      <c r="A44" s="458"/>
      <c r="B44" s="456"/>
      <c r="C44" s="290" t="s">
        <v>113</v>
      </c>
      <c r="D44" s="264">
        <v>-157966</v>
      </c>
      <c r="E44" s="263">
        <v>-174736</v>
      </c>
      <c r="F44" s="268">
        <v>-332702</v>
      </c>
      <c r="G44" s="269">
        <v>-52094</v>
      </c>
      <c r="H44" s="264">
        <v>7750</v>
      </c>
      <c r="I44" s="264">
        <v>-54550</v>
      </c>
      <c r="J44" s="264">
        <v>15881</v>
      </c>
      <c r="K44" s="264">
        <v>7810</v>
      </c>
      <c r="L44" s="264">
        <v>-87454</v>
      </c>
      <c r="M44" s="263">
        <v>4009</v>
      </c>
      <c r="N44" s="268">
        <v>-158648</v>
      </c>
      <c r="O44" s="262">
        <v>-491350</v>
      </c>
      <c r="P44" s="263">
        <v>-23108</v>
      </c>
      <c r="Q44" s="263">
        <v>-10419</v>
      </c>
      <c r="R44" s="330">
        <v>1640</v>
      </c>
      <c r="S44" s="330">
        <v>-2045</v>
      </c>
      <c r="T44" s="330">
        <v>0</v>
      </c>
      <c r="U44" s="331">
        <v>-14944</v>
      </c>
      <c r="V44" s="262">
        <v>-48876</v>
      </c>
      <c r="W44" s="265">
        <v>-540226</v>
      </c>
      <c r="X44" s="266">
        <v>206422</v>
      </c>
      <c r="Y44" s="262">
        <v>-333804</v>
      </c>
      <c r="Z44" s="326"/>
      <c r="AA44" s="326"/>
      <c r="AB44" s="326"/>
      <c r="AC44" s="256"/>
    </row>
    <row r="45" spans="1:29" ht="18" customHeight="1" x14ac:dyDescent="0.2">
      <c r="A45" s="458"/>
      <c r="B45" s="456"/>
      <c r="C45" s="290" t="s">
        <v>114</v>
      </c>
      <c r="D45" s="264">
        <v>137003</v>
      </c>
      <c r="E45" s="263">
        <v>19170</v>
      </c>
      <c r="F45" s="268">
        <v>156173</v>
      </c>
      <c r="G45" s="269">
        <v>89002</v>
      </c>
      <c r="H45" s="264">
        <v>40935</v>
      </c>
      <c r="I45" s="264">
        <v>-19465</v>
      </c>
      <c r="J45" s="264">
        <v>12671</v>
      </c>
      <c r="K45" s="264">
        <v>-3969</v>
      </c>
      <c r="L45" s="264">
        <v>38323</v>
      </c>
      <c r="M45" s="263">
        <v>19589</v>
      </c>
      <c r="N45" s="268">
        <v>177086</v>
      </c>
      <c r="O45" s="262">
        <v>333259</v>
      </c>
      <c r="P45" s="263">
        <v>21830</v>
      </c>
      <c r="Q45" s="263">
        <v>11741</v>
      </c>
      <c r="R45" s="330">
        <v>-2277</v>
      </c>
      <c r="S45" s="330">
        <v>2897</v>
      </c>
      <c r="T45" s="330">
        <v>0</v>
      </c>
      <c r="U45" s="331">
        <v>8109</v>
      </c>
      <c r="V45" s="262">
        <v>42300</v>
      </c>
      <c r="W45" s="270">
        <v>375559</v>
      </c>
      <c r="X45" s="266">
        <v>-32728</v>
      </c>
      <c r="Y45" s="262">
        <v>342831</v>
      </c>
      <c r="Z45" s="271"/>
      <c r="AA45" s="326"/>
      <c r="AB45" s="326"/>
      <c r="AC45" s="256"/>
    </row>
    <row r="46" spans="1:29" ht="18" customHeight="1" x14ac:dyDescent="0.2">
      <c r="A46" s="42"/>
      <c r="B46" s="437"/>
      <c r="C46" s="303" t="s">
        <v>115</v>
      </c>
      <c r="D46" s="321">
        <v>-83388</v>
      </c>
      <c r="E46" s="325">
        <v>-131909</v>
      </c>
      <c r="F46" s="275">
        <v>-215297</v>
      </c>
      <c r="G46" s="277">
        <v>-55046</v>
      </c>
      <c r="H46" s="321">
        <v>15381</v>
      </c>
      <c r="I46" s="321">
        <v>-51910</v>
      </c>
      <c r="J46" s="321">
        <v>-1190</v>
      </c>
      <c r="K46" s="321">
        <v>-30547</v>
      </c>
      <c r="L46" s="321">
        <v>-38818</v>
      </c>
      <c r="M46" s="325">
        <v>-16895</v>
      </c>
      <c r="N46" s="275">
        <v>-179025</v>
      </c>
      <c r="O46" s="277">
        <v>-394322</v>
      </c>
      <c r="P46" s="321">
        <v>-25425</v>
      </c>
      <c r="Q46" s="321">
        <v>-3932</v>
      </c>
      <c r="R46" s="321">
        <v>-3009</v>
      </c>
      <c r="S46" s="321">
        <v>-3275</v>
      </c>
      <c r="T46" s="321">
        <v>2417</v>
      </c>
      <c r="U46" s="321">
        <v>26266</v>
      </c>
      <c r="V46" s="321">
        <v>-6958</v>
      </c>
      <c r="W46" s="321">
        <v>-401280</v>
      </c>
      <c r="X46" s="321">
        <v>56399</v>
      </c>
      <c r="Y46" s="321">
        <v>-344881</v>
      </c>
      <c r="Z46" s="271"/>
      <c r="AA46" s="326"/>
      <c r="AB46" s="326"/>
      <c r="AC46" s="256"/>
    </row>
    <row r="47" spans="1:29" ht="18" customHeight="1" x14ac:dyDescent="0.2">
      <c r="A47" s="430" t="s">
        <v>116</v>
      </c>
      <c r="B47" s="428" t="s">
        <v>36</v>
      </c>
      <c r="C47" s="279" t="s">
        <v>111</v>
      </c>
      <c r="D47" s="314">
        <v>1473678</v>
      </c>
      <c r="E47" s="315">
        <v>2088935</v>
      </c>
      <c r="F47" s="316">
        <v>3562613</v>
      </c>
      <c r="G47" s="317">
        <v>854756</v>
      </c>
      <c r="H47" s="314">
        <v>805225</v>
      </c>
      <c r="I47" s="314">
        <v>816762</v>
      </c>
      <c r="J47" s="314">
        <v>498454</v>
      </c>
      <c r="K47" s="314">
        <v>577883</v>
      </c>
      <c r="L47" s="314">
        <v>1128641</v>
      </c>
      <c r="M47" s="315">
        <v>537582</v>
      </c>
      <c r="N47" s="316">
        <v>5219303</v>
      </c>
      <c r="O47" s="318">
        <v>8781916</v>
      </c>
      <c r="P47" s="315">
        <v>615256</v>
      </c>
      <c r="Q47" s="315">
        <v>155248</v>
      </c>
      <c r="R47" s="327">
        <v>97645</v>
      </c>
      <c r="S47" s="327">
        <v>107279</v>
      </c>
      <c r="T47" s="327">
        <v>326354</v>
      </c>
      <c r="U47" s="328">
        <v>362168</v>
      </c>
      <c r="V47" s="318">
        <v>1663950</v>
      </c>
      <c r="W47" s="319">
        <v>10445866</v>
      </c>
      <c r="X47" s="320">
        <v>473078</v>
      </c>
      <c r="Y47" s="318">
        <v>10918944</v>
      </c>
      <c r="Z47" s="255"/>
      <c r="AA47" s="255"/>
      <c r="AB47" s="255"/>
    </row>
    <row r="48" spans="1:29" ht="18" customHeight="1" x14ac:dyDescent="0.2">
      <c r="A48" s="455"/>
      <c r="B48" s="456"/>
      <c r="C48" s="290" t="s">
        <v>112</v>
      </c>
      <c r="D48" s="264">
        <v>1541417</v>
      </c>
      <c r="E48" s="263">
        <v>1982329</v>
      </c>
      <c r="F48" s="268">
        <v>3523746</v>
      </c>
      <c r="G48" s="269">
        <v>885172</v>
      </c>
      <c r="H48" s="264">
        <v>817117</v>
      </c>
      <c r="I48" s="264">
        <v>921264</v>
      </c>
      <c r="J48" s="264">
        <v>509091</v>
      </c>
      <c r="K48" s="264">
        <v>746416</v>
      </c>
      <c r="L48" s="264">
        <v>1139393</v>
      </c>
      <c r="M48" s="263">
        <v>550581</v>
      </c>
      <c r="N48" s="268">
        <v>5569034</v>
      </c>
      <c r="O48" s="262">
        <v>9092780</v>
      </c>
      <c r="P48" s="263">
        <v>604510</v>
      </c>
      <c r="Q48" s="263">
        <v>130547</v>
      </c>
      <c r="R48" s="330">
        <v>92974</v>
      </c>
      <c r="S48" s="330">
        <v>84874</v>
      </c>
      <c r="T48" s="330">
        <v>315877</v>
      </c>
      <c r="U48" s="331">
        <v>327043</v>
      </c>
      <c r="V48" s="262">
        <v>1555825</v>
      </c>
      <c r="W48" s="265">
        <v>10648605</v>
      </c>
      <c r="X48" s="266">
        <v>252545</v>
      </c>
      <c r="Y48" s="262">
        <v>10901150</v>
      </c>
      <c r="Z48" s="255"/>
      <c r="AA48" s="255"/>
      <c r="AB48" s="255"/>
    </row>
    <row r="49" spans="1:29" ht="18" customHeight="1" x14ac:dyDescent="0.2">
      <c r="A49" s="455"/>
      <c r="B49" s="456"/>
      <c r="C49" s="290" t="s">
        <v>113</v>
      </c>
      <c r="D49" s="264">
        <v>1360909</v>
      </c>
      <c r="E49" s="263">
        <v>1608815</v>
      </c>
      <c r="F49" s="268">
        <v>2969724</v>
      </c>
      <c r="G49" s="269">
        <v>937162</v>
      </c>
      <c r="H49" s="264">
        <v>814750</v>
      </c>
      <c r="I49" s="264">
        <v>810315</v>
      </c>
      <c r="J49" s="264">
        <v>528648</v>
      </c>
      <c r="K49" s="264">
        <v>655813</v>
      </c>
      <c r="L49" s="264">
        <v>1023425</v>
      </c>
      <c r="M49" s="263">
        <v>572261</v>
      </c>
      <c r="N49" s="268">
        <v>5342374</v>
      </c>
      <c r="O49" s="262">
        <v>8312098</v>
      </c>
      <c r="P49" s="263">
        <v>540779</v>
      </c>
      <c r="Q49" s="263">
        <v>158096</v>
      </c>
      <c r="R49" s="330">
        <v>92165</v>
      </c>
      <c r="S49" s="330">
        <v>88717</v>
      </c>
      <c r="T49" s="330">
        <v>312744</v>
      </c>
      <c r="U49" s="331">
        <v>322923</v>
      </c>
      <c r="V49" s="262">
        <v>1515424</v>
      </c>
      <c r="W49" s="265">
        <v>9827522</v>
      </c>
      <c r="X49" s="266">
        <v>311069</v>
      </c>
      <c r="Y49" s="262">
        <v>10138591</v>
      </c>
      <c r="Z49" s="255"/>
      <c r="AA49" s="255"/>
      <c r="AB49" s="255"/>
    </row>
    <row r="50" spans="1:29" ht="18" customHeight="1" x14ac:dyDescent="0.2">
      <c r="A50" s="455"/>
      <c r="B50" s="456"/>
      <c r="C50" s="290" t="s">
        <v>114</v>
      </c>
      <c r="D50" s="264">
        <v>1730389</v>
      </c>
      <c r="E50" s="263">
        <v>2169490</v>
      </c>
      <c r="F50" s="268">
        <v>3899879</v>
      </c>
      <c r="G50" s="269">
        <v>1097816</v>
      </c>
      <c r="H50" s="264">
        <v>902856</v>
      </c>
      <c r="I50" s="264">
        <v>875308</v>
      </c>
      <c r="J50" s="264">
        <v>569508</v>
      </c>
      <c r="K50" s="264">
        <v>708729</v>
      </c>
      <c r="L50" s="264">
        <v>1172281</v>
      </c>
      <c r="M50" s="263">
        <v>627346</v>
      </c>
      <c r="N50" s="268">
        <v>5953844</v>
      </c>
      <c r="O50" s="262">
        <v>9853723</v>
      </c>
      <c r="P50" s="263">
        <v>673378</v>
      </c>
      <c r="Q50" s="263">
        <v>191519</v>
      </c>
      <c r="R50" s="330">
        <v>74983</v>
      </c>
      <c r="S50" s="330">
        <v>104430</v>
      </c>
      <c r="T50" s="330">
        <v>334831</v>
      </c>
      <c r="U50" s="331">
        <v>273017</v>
      </c>
      <c r="V50" s="262">
        <v>1652158</v>
      </c>
      <c r="W50" s="270">
        <v>11505881</v>
      </c>
      <c r="X50" s="266">
        <v>283451</v>
      </c>
      <c r="Y50" s="262">
        <v>11789332</v>
      </c>
      <c r="Z50" s="271"/>
      <c r="AA50" s="271"/>
      <c r="AB50" s="271"/>
      <c r="AC50" s="256"/>
    </row>
    <row r="51" spans="1:29" ht="18" customHeight="1" x14ac:dyDescent="0.2">
      <c r="A51" s="42"/>
      <c r="B51" s="437"/>
      <c r="C51" s="303" t="s">
        <v>115</v>
      </c>
      <c r="D51" s="321">
        <v>6106393</v>
      </c>
      <c r="E51" s="325">
        <v>7849569</v>
      </c>
      <c r="F51" s="275">
        <v>13955962</v>
      </c>
      <c r="G51" s="277">
        <v>3774906</v>
      </c>
      <c r="H51" s="321">
        <v>3339948</v>
      </c>
      <c r="I51" s="321">
        <v>3423649</v>
      </c>
      <c r="J51" s="321">
        <v>2105701</v>
      </c>
      <c r="K51" s="321">
        <v>2688841</v>
      </c>
      <c r="L51" s="321">
        <v>4463740</v>
      </c>
      <c r="M51" s="325">
        <v>2287770</v>
      </c>
      <c r="N51" s="275">
        <v>22084555</v>
      </c>
      <c r="O51" s="277">
        <v>36040517</v>
      </c>
      <c r="P51" s="321">
        <v>2433923</v>
      </c>
      <c r="Q51" s="321">
        <v>635410</v>
      </c>
      <c r="R51" s="321">
        <v>357767</v>
      </c>
      <c r="S51" s="321">
        <v>385300</v>
      </c>
      <c r="T51" s="321">
        <v>1289806</v>
      </c>
      <c r="U51" s="321">
        <v>1285151</v>
      </c>
      <c r="V51" s="321">
        <v>6387357</v>
      </c>
      <c r="W51" s="321">
        <v>42427874</v>
      </c>
      <c r="X51" s="321">
        <v>1320143</v>
      </c>
      <c r="Y51" s="321">
        <v>43748017</v>
      </c>
      <c r="Z51" s="271"/>
      <c r="AA51" s="271"/>
      <c r="AB51" s="271"/>
      <c r="AC51" s="256"/>
    </row>
    <row r="52" spans="1:29" ht="18" customHeight="1" x14ac:dyDescent="0.2">
      <c r="A52" s="430" t="s">
        <v>117</v>
      </c>
      <c r="B52" s="428" t="s">
        <v>36</v>
      </c>
      <c r="C52" s="279" t="s">
        <v>111</v>
      </c>
      <c r="D52" s="314">
        <v>1164400</v>
      </c>
      <c r="E52" s="315">
        <v>2837711</v>
      </c>
      <c r="F52" s="316">
        <v>4002111</v>
      </c>
      <c r="G52" s="317">
        <v>594714</v>
      </c>
      <c r="H52" s="314">
        <v>488402</v>
      </c>
      <c r="I52" s="314">
        <v>385475</v>
      </c>
      <c r="J52" s="314">
        <v>158548</v>
      </c>
      <c r="K52" s="314">
        <v>49067</v>
      </c>
      <c r="L52" s="314">
        <v>736307</v>
      </c>
      <c r="M52" s="315">
        <v>140174</v>
      </c>
      <c r="N52" s="316">
        <v>2552687</v>
      </c>
      <c r="O52" s="318">
        <v>6554798</v>
      </c>
      <c r="P52" s="315">
        <v>711726</v>
      </c>
      <c r="Q52" s="315">
        <v>271535</v>
      </c>
      <c r="R52" s="327">
        <v>209952</v>
      </c>
      <c r="S52" s="327">
        <v>142049</v>
      </c>
      <c r="T52" s="327">
        <v>198137</v>
      </c>
      <c r="U52" s="328">
        <v>328501</v>
      </c>
      <c r="V52" s="318">
        <v>1861900</v>
      </c>
      <c r="W52" s="329">
        <v>8416698</v>
      </c>
      <c r="X52" s="320">
        <v>2353723</v>
      </c>
      <c r="Y52" s="318">
        <v>10770421</v>
      </c>
      <c r="Z52" s="255"/>
      <c r="AA52" s="255"/>
      <c r="AB52" s="255"/>
    </row>
    <row r="53" spans="1:29" ht="18" customHeight="1" x14ac:dyDescent="0.2">
      <c r="A53" s="455"/>
      <c r="B53" s="456"/>
      <c r="C53" s="290" t="s">
        <v>112</v>
      </c>
      <c r="D53" s="264">
        <v>754982</v>
      </c>
      <c r="E53" s="263">
        <v>3119339</v>
      </c>
      <c r="F53" s="268">
        <v>3874321</v>
      </c>
      <c r="G53" s="269">
        <v>909147</v>
      </c>
      <c r="H53" s="264">
        <v>447371</v>
      </c>
      <c r="I53" s="264">
        <v>693965</v>
      </c>
      <c r="J53" s="264">
        <v>249027</v>
      </c>
      <c r="K53" s="264">
        <v>141683</v>
      </c>
      <c r="L53" s="264">
        <v>224329</v>
      </c>
      <c r="M53" s="263">
        <v>234724</v>
      </c>
      <c r="N53" s="268">
        <v>2900246</v>
      </c>
      <c r="O53" s="262">
        <v>6774567</v>
      </c>
      <c r="P53" s="263">
        <v>585083</v>
      </c>
      <c r="Q53" s="263">
        <v>244585</v>
      </c>
      <c r="R53" s="330">
        <v>255083</v>
      </c>
      <c r="S53" s="330">
        <v>215357</v>
      </c>
      <c r="T53" s="330">
        <v>238232</v>
      </c>
      <c r="U53" s="331">
        <v>243902</v>
      </c>
      <c r="V53" s="262">
        <v>1782242</v>
      </c>
      <c r="W53" s="270">
        <v>8556809</v>
      </c>
      <c r="X53" s="266">
        <v>1511064</v>
      </c>
      <c r="Y53" s="262">
        <v>10067873</v>
      </c>
      <c r="Z53" s="255"/>
      <c r="AA53" s="255"/>
      <c r="AB53" s="255"/>
    </row>
    <row r="54" spans="1:29" ht="18" customHeight="1" x14ac:dyDescent="0.2">
      <c r="A54" s="455"/>
      <c r="B54" s="456"/>
      <c r="C54" s="290" t="s">
        <v>113</v>
      </c>
      <c r="D54" s="264">
        <v>1427520</v>
      </c>
      <c r="E54" s="263">
        <v>2432860</v>
      </c>
      <c r="F54" s="268">
        <v>3860380</v>
      </c>
      <c r="G54" s="269">
        <v>1648346</v>
      </c>
      <c r="H54" s="264">
        <v>482560</v>
      </c>
      <c r="I54" s="264">
        <v>639443</v>
      </c>
      <c r="J54" s="264">
        <v>117604</v>
      </c>
      <c r="K54" s="264">
        <v>87897</v>
      </c>
      <c r="L54" s="264">
        <v>591250</v>
      </c>
      <c r="M54" s="263">
        <v>242133</v>
      </c>
      <c r="N54" s="268">
        <v>3809233</v>
      </c>
      <c r="O54" s="262">
        <v>7669613</v>
      </c>
      <c r="P54" s="263">
        <v>793578</v>
      </c>
      <c r="Q54" s="263">
        <v>301875</v>
      </c>
      <c r="R54" s="330">
        <v>276531</v>
      </c>
      <c r="S54" s="330">
        <v>195833</v>
      </c>
      <c r="T54" s="330">
        <v>307604</v>
      </c>
      <c r="U54" s="331">
        <v>331303</v>
      </c>
      <c r="V54" s="262">
        <v>2206724</v>
      </c>
      <c r="W54" s="270">
        <v>9876337</v>
      </c>
      <c r="X54" s="266">
        <v>3868287</v>
      </c>
      <c r="Y54" s="262">
        <v>13744624</v>
      </c>
      <c r="Z54" s="255"/>
      <c r="AA54" s="255"/>
      <c r="AB54" s="255"/>
    </row>
    <row r="55" spans="1:29" ht="18" customHeight="1" x14ac:dyDescent="0.2">
      <c r="A55" s="455"/>
      <c r="B55" s="456"/>
      <c r="C55" s="290" t="s">
        <v>114</v>
      </c>
      <c r="D55" s="264">
        <v>1321446</v>
      </c>
      <c r="E55" s="263">
        <v>3331562</v>
      </c>
      <c r="F55" s="268">
        <v>4653008</v>
      </c>
      <c r="G55" s="269">
        <v>1415784</v>
      </c>
      <c r="H55" s="264">
        <v>432962</v>
      </c>
      <c r="I55" s="264">
        <v>691265</v>
      </c>
      <c r="J55" s="264">
        <v>241792</v>
      </c>
      <c r="K55" s="264">
        <v>-102687</v>
      </c>
      <c r="L55" s="264">
        <v>448920</v>
      </c>
      <c r="M55" s="263">
        <v>326206</v>
      </c>
      <c r="N55" s="268">
        <v>3454242</v>
      </c>
      <c r="O55" s="262">
        <v>8107250</v>
      </c>
      <c r="P55" s="263">
        <v>982316</v>
      </c>
      <c r="Q55" s="263">
        <v>326850</v>
      </c>
      <c r="R55" s="330">
        <v>281054</v>
      </c>
      <c r="S55" s="330">
        <v>218730</v>
      </c>
      <c r="T55" s="330">
        <v>185814</v>
      </c>
      <c r="U55" s="331">
        <v>155982</v>
      </c>
      <c r="V55" s="262">
        <v>2150746</v>
      </c>
      <c r="W55" s="270">
        <v>10257996</v>
      </c>
      <c r="X55" s="266">
        <v>3343438</v>
      </c>
      <c r="Y55" s="262">
        <v>13601434</v>
      </c>
      <c r="Z55" s="271"/>
      <c r="AA55" s="271"/>
      <c r="AB55" s="271"/>
      <c r="AC55" s="256"/>
    </row>
    <row r="56" spans="1:29" ht="18" customHeight="1" x14ac:dyDescent="0.2">
      <c r="A56" s="42"/>
      <c r="B56" s="437"/>
      <c r="C56" s="303" t="s">
        <v>115</v>
      </c>
      <c r="D56" s="321">
        <v>4668348</v>
      </c>
      <c r="E56" s="325">
        <v>11721472</v>
      </c>
      <c r="F56" s="275">
        <v>16389820</v>
      </c>
      <c r="G56" s="277">
        <v>4567991</v>
      </c>
      <c r="H56" s="321">
        <v>1851295</v>
      </c>
      <c r="I56" s="321">
        <v>2410148</v>
      </c>
      <c r="J56" s="321">
        <v>766971</v>
      </c>
      <c r="K56" s="321">
        <v>175960</v>
      </c>
      <c r="L56" s="321">
        <v>2000806</v>
      </c>
      <c r="M56" s="325">
        <v>943237</v>
      </c>
      <c r="N56" s="275">
        <v>12716408</v>
      </c>
      <c r="O56" s="277">
        <v>29106228</v>
      </c>
      <c r="P56" s="321">
        <v>3072703</v>
      </c>
      <c r="Q56" s="321">
        <v>1144845</v>
      </c>
      <c r="R56" s="321">
        <v>1022620</v>
      </c>
      <c r="S56" s="321">
        <v>771969</v>
      </c>
      <c r="T56" s="321">
        <v>929787</v>
      </c>
      <c r="U56" s="321">
        <v>1059688</v>
      </c>
      <c r="V56" s="321">
        <v>8001612</v>
      </c>
      <c r="W56" s="321">
        <v>37107840</v>
      </c>
      <c r="X56" s="321">
        <v>11076512</v>
      </c>
      <c r="Y56" s="321">
        <v>48184352</v>
      </c>
      <c r="Z56" s="271"/>
      <c r="AA56" s="271"/>
      <c r="AB56" s="271"/>
      <c r="AC56" s="256"/>
    </row>
    <row r="57" spans="1:29" ht="18" customHeight="1" x14ac:dyDescent="0.2">
      <c r="A57" s="426" t="s">
        <v>118</v>
      </c>
      <c r="B57" s="428" t="s">
        <v>36</v>
      </c>
      <c r="C57" s="257" t="s">
        <v>111</v>
      </c>
      <c r="D57" s="333">
        <v>85405</v>
      </c>
      <c r="E57" s="334">
        <v>213345</v>
      </c>
      <c r="F57" s="335">
        <v>298750</v>
      </c>
      <c r="G57" s="336">
        <v>137166</v>
      </c>
      <c r="H57" s="333">
        <v>94136</v>
      </c>
      <c r="I57" s="333">
        <v>130779</v>
      </c>
      <c r="J57" s="333">
        <v>59623</v>
      </c>
      <c r="K57" s="333">
        <v>80845</v>
      </c>
      <c r="L57" s="333">
        <v>75196</v>
      </c>
      <c r="M57" s="334">
        <v>20385</v>
      </c>
      <c r="N57" s="335">
        <v>598130</v>
      </c>
      <c r="O57" s="337">
        <v>896880</v>
      </c>
      <c r="P57" s="334">
        <v>6857</v>
      </c>
      <c r="Q57" s="334">
        <v>35255</v>
      </c>
      <c r="R57" s="338">
        <v>15810</v>
      </c>
      <c r="S57" s="338">
        <v>17269</v>
      </c>
      <c r="T57" s="338">
        <v>426</v>
      </c>
      <c r="U57" s="339">
        <v>137308</v>
      </c>
      <c r="V57" s="337">
        <v>212925</v>
      </c>
      <c r="W57" s="340">
        <v>1109805</v>
      </c>
      <c r="X57" s="341">
        <v>518841</v>
      </c>
      <c r="Y57" s="337">
        <v>1628646</v>
      </c>
      <c r="Z57" s="271"/>
      <c r="AA57" s="271"/>
      <c r="AB57" s="271"/>
      <c r="AC57" s="256"/>
    </row>
    <row r="58" spans="1:29" ht="18" customHeight="1" x14ac:dyDescent="0.2">
      <c r="A58" s="454"/>
      <c r="B58" s="456"/>
      <c r="C58" s="257" t="s">
        <v>112</v>
      </c>
      <c r="D58" s="333">
        <v>130806</v>
      </c>
      <c r="E58" s="334">
        <v>279025</v>
      </c>
      <c r="F58" s="335">
        <v>409831</v>
      </c>
      <c r="G58" s="336">
        <v>150471</v>
      </c>
      <c r="H58" s="333">
        <v>104235</v>
      </c>
      <c r="I58" s="333">
        <v>156609</v>
      </c>
      <c r="J58" s="333">
        <v>84531</v>
      </c>
      <c r="K58" s="333">
        <v>89243</v>
      </c>
      <c r="L58" s="333">
        <v>95031</v>
      </c>
      <c r="M58" s="334">
        <v>18176</v>
      </c>
      <c r="N58" s="335">
        <v>698296</v>
      </c>
      <c r="O58" s="337">
        <v>1108127</v>
      </c>
      <c r="P58" s="334">
        <v>16582</v>
      </c>
      <c r="Q58" s="334">
        <v>15989</v>
      </c>
      <c r="R58" s="338">
        <v>5596</v>
      </c>
      <c r="S58" s="338">
        <v>44584</v>
      </c>
      <c r="T58" s="338">
        <v>13680</v>
      </c>
      <c r="U58" s="339">
        <v>86327</v>
      </c>
      <c r="V58" s="337">
        <v>182758</v>
      </c>
      <c r="W58" s="340">
        <v>1290885</v>
      </c>
      <c r="X58" s="341">
        <v>610405</v>
      </c>
      <c r="Y58" s="337">
        <v>1901290</v>
      </c>
      <c r="Z58" s="271"/>
      <c r="AA58" s="271"/>
      <c r="AB58" s="271"/>
      <c r="AC58" s="256"/>
    </row>
    <row r="59" spans="1:29" ht="18" customHeight="1" x14ac:dyDescent="0.2">
      <c r="A59" s="454"/>
      <c r="B59" s="456"/>
      <c r="C59" s="257" t="s">
        <v>113</v>
      </c>
      <c r="D59" s="333">
        <v>95285</v>
      </c>
      <c r="E59" s="334">
        <v>202333</v>
      </c>
      <c r="F59" s="335">
        <v>297618</v>
      </c>
      <c r="G59" s="336">
        <v>153380</v>
      </c>
      <c r="H59" s="333">
        <v>106874</v>
      </c>
      <c r="I59" s="333">
        <v>151326</v>
      </c>
      <c r="J59" s="333">
        <v>69656</v>
      </c>
      <c r="K59" s="333">
        <v>91997</v>
      </c>
      <c r="L59" s="333">
        <v>79066</v>
      </c>
      <c r="M59" s="334">
        <v>22458</v>
      </c>
      <c r="N59" s="335">
        <v>674757</v>
      </c>
      <c r="O59" s="337">
        <v>972375</v>
      </c>
      <c r="P59" s="334">
        <v>30345</v>
      </c>
      <c r="Q59" s="334">
        <v>8778</v>
      </c>
      <c r="R59" s="338">
        <v>3875</v>
      </c>
      <c r="S59" s="338">
        <v>36659</v>
      </c>
      <c r="T59" s="338">
        <v>24350</v>
      </c>
      <c r="U59" s="339">
        <v>56157</v>
      </c>
      <c r="V59" s="337">
        <v>160164</v>
      </c>
      <c r="W59" s="340">
        <v>1132539</v>
      </c>
      <c r="X59" s="341">
        <v>438530</v>
      </c>
      <c r="Y59" s="337">
        <v>1571069</v>
      </c>
      <c r="Z59" s="271"/>
      <c r="AA59" s="271"/>
      <c r="AB59" s="271"/>
      <c r="AC59" s="256"/>
    </row>
    <row r="60" spans="1:29" ht="18" customHeight="1" x14ac:dyDescent="0.2">
      <c r="A60" s="454"/>
      <c r="B60" s="456"/>
      <c r="C60" s="257" t="s">
        <v>114</v>
      </c>
      <c r="D60" s="333">
        <v>169449</v>
      </c>
      <c r="E60" s="334">
        <v>233034</v>
      </c>
      <c r="F60" s="335">
        <v>402483</v>
      </c>
      <c r="G60" s="336">
        <v>233681</v>
      </c>
      <c r="H60" s="333">
        <v>160030</v>
      </c>
      <c r="I60" s="333">
        <v>200586</v>
      </c>
      <c r="J60" s="333">
        <v>115709</v>
      </c>
      <c r="K60" s="333">
        <v>140184</v>
      </c>
      <c r="L60" s="333">
        <v>122155</v>
      </c>
      <c r="M60" s="334">
        <v>27998</v>
      </c>
      <c r="N60" s="335">
        <v>1000343</v>
      </c>
      <c r="O60" s="337">
        <v>1402826</v>
      </c>
      <c r="P60" s="334">
        <v>64351</v>
      </c>
      <c r="Q60" s="334">
        <v>29294</v>
      </c>
      <c r="R60" s="338">
        <v>2254</v>
      </c>
      <c r="S60" s="338">
        <v>35506</v>
      </c>
      <c r="T60" s="338">
        <v>15272</v>
      </c>
      <c r="U60" s="339">
        <v>117620</v>
      </c>
      <c r="V60" s="337">
        <v>264297</v>
      </c>
      <c r="W60" s="340">
        <v>1667123</v>
      </c>
      <c r="X60" s="341">
        <v>522714</v>
      </c>
      <c r="Y60" s="337">
        <v>2189837</v>
      </c>
      <c r="Z60" s="271"/>
      <c r="AA60" s="271"/>
      <c r="AB60" s="271"/>
      <c r="AC60" s="256"/>
    </row>
    <row r="61" spans="1:29" ht="18" customHeight="1" x14ac:dyDescent="0.2">
      <c r="A61" s="42"/>
      <c r="B61" s="437"/>
      <c r="C61" s="303" t="s">
        <v>115</v>
      </c>
      <c r="D61" s="321">
        <v>480945</v>
      </c>
      <c r="E61" s="325">
        <v>927737</v>
      </c>
      <c r="F61" s="275">
        <v>1408682</v>
      </c>
      <c r="G61" s="277">
        <v>674698</v>
      </c>
      <c r="H61" s="321">
        <v>465275</v>
      </c>
      <c r="I61" s="321">
        <v>639300</v>
      </c>
      <c r="J61" s="321">
        <v>329519</v>
      </c>
      <c r="K61" s="321">
        <v>402269</v>
      </c>
      <c r="L61" s="321">
        <v>371448</v>
      </c>
      <c r="M61" s="325">
        <v>89017</v>
      </c>
      <c r="N61" s="275">
        <v>2971526</v>
      </c>
      <c r="O61" s="277">
        <v>4380208</v>
      </c>
      <c r="P61" s="321">
        <v>118135</v>
      </c>
      <c r="Q61" s="321">
        <v>89316</v>
      </c>
      <c r="R61" s="321">
        <v>27535</v>
      </c>
      <c r="S61" s="321">
        <v>134018</v>
      </c>
      <c r="T61" s="321">
        <v>53728</v>
      </c>
      <c r="U61" s="321">
        <v>397412</v>
      </c>
      <c r="V61" s="321">
        <v>820144</v>
      </c>
      <c r="W61" s="321">
        <v>5200352</v>
      </c>
      <c r="X61" s="321">
        <v>2090490</v>
      </c>
      <c r="Y61" s="321">
        <v>7290842</v>
      </c>
      <c r="Z61" s="271"/>
      <c r="AA61" s="271"/>
      <c r="AB61" s="271"/>
      <c r="AC61" s="256"/>
    </row>
    <row r="62" spans="1:29" ht="18" customHeight="1" x14ac:dyDescent="0.2">
      <c r="A62" s="426" t="s">
        <v>119</v>
      </c>
      <c r="B62" s="428" t="s">
        <v>36</v>
      </c>
      <c r="C62" s="257" t="s">
        <v>111</v>
      </c>
      <c r="D62" s="333">
        <v>408383</v>
      </c>
      <c r="E62" s="334">
        <v>354382</v>
      </c>
      <c r="F62" s="335">
        <v>762765</v>
      </c>
      <c r="G62" s="336">
        <v>26577</v>
      </c>
      <c r="H62" s="333">
        <v>36872</v>
      </c>
      <c r="I62" s="333">
        <v>92862</v>
      </c>
      <c r="J62" s="333">
        <v>0</v>
      </c>
      <c r="K62" s="333">
        <v>6</v>
      </c>
      <c r="L62" s="333">
        <v>0</v>
      </c>
      <c r="M62" s="334">
        <v>0</v>
      </c>
      <c r="N62" s="335">
        <v>156317</v>
      </c>
      <c r="O62" s="337">
        <v>919082</v>
      </c>
      <c r="P62" s="334">
        <v>213891</v>
      </c>
      <c r="Q62" s="334">
        <v>0</v>
      </c>
      <c r="R62" s="338">
        <v>0</v>
      </c>
      <c r="S62" s="338">
        <v>0</v>
      </c>
      <c r="T62" s="338">
        <v>0</v>
      </c>
      <c r="U62" s="339">
        <v>0</v>
      </c>
      <c r="V62" s="337">
        <v>213891</v>
      </c>
      <c r="W62" s="340">
        <v>1132973</v>
      </c>
      <c r="X62" s="341">
        <v>111522</v>
      </c>
      <c r="Y62" s="337">
        <v>1244495</v>
      </c>
      <c r="Z62" s="271"/>
      <c r="AA62" s="271"/>
      <c r="AB62" s="271"/>
      <c r="AC62" s="256"/>
    </row>
    <row r="63" spans="1:29" ht="18" customHeight="1" x14ac:dyDescent="0.2">
      <c r="A63" s="454"/>
      <c r="B63" s="456"/>
      <c r="C63" s="257" t="s">
        <v>112</v>
      </c>
      <c r="D63" s="333">
        <v>635527</v>
      </c>
      <c r="E63" s="334">
        <v>257350</v>
      </c>
      <c r="F63" s="335">
        <v>892877</v>
      </c>
      <c r="G63" s="336">
        <v>41675</v>
      </c>
      <c r="H63" s="333">
        <v>36076</v>
      </c>
      <c r="I63" s="333">
        <v>95138</v>
      </c>
      <c r="J63" s="333">
        <v>0</v>
      </c>
      <c r="K63" s="333">
        <v>-3</v>
      </c>
      <c r="L63" s="333">
        <v>0</v>
      </c>
      <c r="M63" s="334">
        <v>0</v>
      </c>
      <c r="N63" s="335">
        <v>172886</v>
      </c>
      <c r="O63" s="337">
        <v>1065763</v>
      </c>
      <c r="P63" s="334">
        <v>190439</v>
      </c>
      <c r="Q63" s="334">
        <v>0</v>
      </c>
      <c r="R63" s="338">
        <v>9753</v>
      </c>
      <c r="S63" s="338">
        <v>0</v>
      </c>
      <c r="T63" s="338">
        <v>0</v>
      </c>
      <c r="U63" s="339">
        <v>0</v>
      </c>
      <c r="V63" s="337">
        <v>200192</v>
      </c>
      <c r="W63" s="340">
        <v>1265955</v>
      </c>
      <c r="X63" s="341">
        <v>71900</v>
      </c>
      <c r="Y63" s="337">
        <v>1337855</v>
      </c>
      <c r="Z63" s="271"/>
      <c r="AA63" s="271"/>
      <c r="AB63" s="271"/>
      <c r="AC63" s="256"/>
    </row>
    <row r="64" spans="1:29" ht="18" customHeight="1" x14ac:dyDescent="0.2">
      <c r="A64" s="454"/>
      <c r="B64" s="456"/>
      <c r="C64" s="257" t="s">
        <v>113</v>
      </c>
      <c r="D64" s="333">
        <v>419165</v>
      </c>
      <c r="E64" s="334">
        <v>288804</v>
      </c>
      <c r="F64" s="335">
        <v>707969</v>
      </c>
      <c r="G64" s="336">
        <v>46885</v>
      </c>
      <c r="H64" s="333">
        <v>32952</v>
      </c>
      <c r="I64" s="333">
        <v>117458</v>
      </c>
      <c r="J64" s="333">
        <v>0</v>
      </c>
      <c r="K64" s="333">
        <v>293</v>
      </c>
      <c r="L64" s="333">
        <v>0</v>
      </c>
      <c r="M64" s="334">
        <v>0</v>
      </c>
      <c r="N64" s="335">
        <v>197588</v>
      </c>
      <c r="O64" s="337">
        <v>905557</v>
      </c>
      <c r="P64" s="334">
        <v>110802</v>
      </c>
      <c r="Q64" s="334">
        <v>0</v>
      </c>
      <c r="R64" s="338">
        <v>18087</v>
      </c>
      <c r="S64" s="338">
        <v>3159</v>
      </c>
      <c r="T64" s="338">
        <v>0</v>
      </c>
      <c r="U64" s="339">
        <v>0</v>
      </c>
      <c r="V64" s="337">
        <v>132048</v>
      </c>
      <c r="W64" s="340">
        <v>1037605</v>
      </c>
      <c r="X64" s="341">
        <v>63996</v>
      </c>
      <c r="Y64" s="337">
        <v>1101601</v>
      </c>
      <c r="Z64" s="271"/>
      <c r="AA64" s="271"/>
      <c r="AB64" s="271"/>
      <c r="AC64" s="256"/>
    </row>
    <row r="65" spans="1:29" ht="18" customHeight="1" x14ac:dyDescent="0.2">
      <c r="A65" s="454"/>
      <c r="B65" s="456"/>
      <c r="C65" s="257" t="s">
        <v>114</v>
      </c>
      <c r="D65" s="333">
        <v>435483</v>
      </c>
      <c r="E65" s="334">
        <v>317594</v>
      </c>
      <c r="F65" s="335">
        <v>753077</v>
      </c>
      <c r="G65" s="336">
        <v>48433</v>
      </c>
      <c r="H65" s="333">
        <v>39280</v>
      </c>
      <c r="I65" s="333">
        <v>146503</v>
      </c>
      <c r="J65" s="333">
        <v>0</v>
      </c>
      <c r="K65" s="333">
        <v>-295</v>
      </c>
      <c r="L65" s="333">
        <v>0</v>
      </c>
      <c r="M65" s="334">
        <v>0</v>
      </c>
      <c r="N65" s="335">
        <v>233921</v>
      </c>
      <c r="O65" s="337">
        <v>986998</v>
      </c>
      <c r="P65" s="334">
        <v>41020</v>
      </c>
      <c r="Q65" s="334">
        <v>0</v>
      </c>
      <c r="R65" s="338">
        <v>18886</v>
      </c>
      <c r="S65" s="338">
        <v>3384</v>
      </c>
      <c r="T65" s="338">
        <v>0</v>
      </c>
      <c r="U65" s="339">
        <v>0</v>
      </c>
      <c r="V65" s="337">
        <v>63290</v>
      </c>
      <c r="W65" s="340">
        <v>1050288</v>
      </c>
      <c r="X65" s="341">
        <v>92637</v>
      </c>
      <c r="Y65" s="337">
        <v>1142925</v>
      </c>
      <c r="Z65" s="271"/>
      <c r="AA65" s="271"/>
      <c r="AB65" s="271"/>
      <c r="AC65" s="256"/>
    </row>
    <row r="66" spans="1:29" ht="18" customHeight="1" x14ac:dyDescent="0.2">
      <c r="A66" s="42"/>
      <c r="B66" s="437"/>
      <c r="C66" s="303" t="s">
        <v>115</v>
      </c>
      <c r="D66" s="321">
        <v>1898558</v>
      </c>
      <c r="E66" s="325">
        <v>1218130</v>
      </c>
      <c r="F66" s="275">
        <v>3116688</v>
      </c>
      <c r="G66" s="277">
        <v>163570</v>
      </c>
      <c r="H66" s="321">
        <v>145180</v>
      </c>
      <c r="I66" s="321">
        <v>451961</v>
      </c>
      <c r="J66" s="321">
        <v>0</v>
      </c>
      <c r="K66" s="321">
        <v>1</v>
      </c>
      <c r="L66" s="321">
        <v>0</v>
      </c>
      <c r="M66" s="325">
        <v>0</v>
      </c>
      <c r="N66" s="275">
        <v>760712</v>
      </c>
      <c r="O66" s="277">
        <v>3877400</v>
      </c>
      <c r="P66" s="321">
        <v>556152</v>
      </c>
      <c r="Q66" s="321">
        <v>0</v>
      </c>
      <c r="R66" s="321">
        <v>46726</v>
      </c>
      <c r="S66" s="321">
        <v>6543</v>
      </c>
      <c r="T66" s="321">
        <v>0</v>
      </c>
      <c r="U66" s="321">
        <v>0</v>
      </c>
      <c r="V66" s="321">
        <v>609421</v>
      </c>
      <c r="W66" s="321">
        <v>4486821</v>
      </c>
      <c r="X66" s="321">
        <v>340055</v>
      </c>
      <c r="Y66" s="321">
        <v>4826876</v>
      </c>
      <c r="Z66" s="271"/>
      <c r="AA66" s="271"/>
      <c r="AB66" s="271"/>
      <c r="AC66" s="256"/>
    </row>
    <row r="67" spans="1:29" ht="18" customHeight="1" x14ac:dyDescent="0.2">
      <c r="A67" s="430" t="s">
        <v>41</v>
      </c>
      <c r="B67" s="428" t="s">
        <v>36</v>
      </c>
      <c r="C67" s="257" t="s">
        <v>111</v>
      </c>
      <c r="D67" s="333">
        <v>493788</v>
      </c>
      <c r="E67" s="334">
        <v>567727</v>
      </c>
      <c r="F67" s="335">
        <v>1061515</v>
      </c>
      <c r="G67" s="336">
        <v>163743</v>
      </c>
      <c r="H67" s="333">
        <v>131008</v>
      </c>
      <c r="I67" s="333">
        <v>223641</v>
      </c>
      <c r="J67" s="333">
        <v>59623</v>
      </c>
      <c r="K67" s="333">
        <v>80851</v>
      </c>
      <c r="L67" s="333">
        <v>75196</v>
      </c>
      <c r="M67" s="334">
        <v>20385</v>
      </c>
      <c r="N67" s="335">
        <v>754447</v>
      </c>
      <c r="O67" s="337">
        <v>1815962</v>
      </c>
      <c r="P67" s="334">
        <v>220748</v>
      </c>
      <c r="Q67" s="334">
        <v>35255</v>
      </c>
      <c r="R67" s="338">
        <v>15810</v>
      </c>
      <c r="S67" s="338">
        <v>17269</v>
      </c>
      <c r="T67" s="338">
        <v>426</v>
      </c>
      <c r="U67" s="339">
        <v>137308</v>
      </c>
      <c r="V67" s="337">
        <v>426816</v>
      </c>
      <c r="W67" s="340">
        <v>2242778</v>
      </c>
      <c r="X67" s="341">
        <v>630363</v>
      </c>
      <c r="Y67" s="337">
        <v>2873141</v>
      </c>
      <c r="Z67" s="326"/>
      <c r="AA67" s="326"/>
      <c r="AB67" s="326"/>
      <c r="AC67" s="256"/>
    </row>
    <row r="68" spans="1:29" ht="18" customHeight="1" x14ac:dyDescent="0.2">
      <c r="A68" s="455"/>
      <c r="B68" s="456"/>
      <c r="C68" s="257" t="s">
        <v>112</v>
      </c>
      <c r="D68" s="333">
        <v>766333</v>
      </c>
      <c r="E68" s="334">
        <v>536375</v>
      </c>
      <c r="F68" s="335">
        <v>1302708</v>
      </c>
      <c r="G68" s="336">
        <v>192146</v>
      </c>
      <c r="H68" s="333">
        <v>140311</v>
      </c>
      <c r="I68" s="333">
        <v>251747</v>
      </c>
      <c r="J68" s="333">
        <v>84531</v>
      </c>
      <c r="K68" s="333">
        <v>89240</v>
      </c>
      <c r="L68" s="333">
        <v>95031</v>
      </c>
      <c r="M68" s="334">
        <v>18176</v>
      </c>
      <c r="N68" s="335">
        <v>871182</v>
      </c>
      <c r="O68" s="337">
        <v>2173890</v>
      </c>
      <c r="P68" s="334">
        <v>207021</v>
      </c>
      <c r="Q68" s="334">
        <v>15989</v>
      </c>
      <c r="R68" s="338">
        <v>15349</v>
      </c>
      <c r="S68" s="338">
        <v>44584</v>
      </c>
      <c r="T68" s="338">
        <v>13680</v>
      </c>
      <c r="U68" s="339">
        <v>86327</v>
      </c>
      <c r="V68" s="337">
        <v>382950</v>
      </c>
      <c r="W68" s="340">
        <v>2556840</v>
      </c>
      <c r="X68" s="341">
        <v>682305</v>
      </c>
      <c r="Y68" s="337">
        <v>3239145</v>
      </c>
      <c r="Z68" s="326"/>
      <c r="AA68" s="326"/>
      <c r="AB68" s="326"/>
      <c r="AC68" s="256"/>
    </row>
    <row r="69" spans="1:29" ht="18" customHeight="1" x14ac:dyDescent="0.2">
      <c r="A69" s="455"/>
      <c r="B69" s="456"/>
      <c r="C69" s="257" t="s">
        <v>113</v>
      </c>
      <c r="D69" s="333">
        <v>514450</v>
      </c>
      <c r="E69" s="334">
        <v>491137</v>
      </c>
      <c r="F69" s="335">
        <v>1005587</v>
      </c>
      <c r="G69" s="336">
        <v>200265</v>
      </c>
      <c r="H69" s="333">
        <v>139826</v>
      </c>
      <c r="I69" s="333">
        <v>268784</v>
      </c>
      <c r="J69" s="333">
        <v>69656</v>
      </c>
      <c r="K69" s="333">
        <v>92290</v>
      </c>
      <c r="L69" s="333">
        <v>79066</v>
      </c>
      <c r="M69" s="334">
        <v>22458</v>
      </c>
      <c r="N69" s="335">
        <v>872345</v>
      </c>
      <c r="O69" s="337">
        <v>1877932</v>
      </c>
      <c r="P69" s="334">
        <v>141147</v>
      </c>
      <c r="Q69" s="334">
        <v>8778</v>
      </c>
      <c r="R69" s="338">
        <v>21962</v>
      </c>
      <c r="S69" s="338">
        <v>39818</v>
      </c>
      <c r="T69" s="338">
        <v>24350</v>
      </c>
      <c r="U69" s="339">
        <v>56157</v>
      </c>
      <c r="V69" s="337">
        <v>292212</v>
      </c>
      <c r="W69" s="340">
        <v>2170144</v>
      </c>
      <c r="X69" s="341">
        <v>502526</v>
      </c>
      <c r="Y69" s="337">
        <v>2672670</v>
      </c>
      <c r="Z69" s="326"/>
      <c r="AA69" s="326"/>
      <c r="AB69" s="326"/>
      <c r="AC69" s="256"/>
    </row>
    <row r="70" spans="1:29" ht="18" customHeight="1" x14ac:dyDescent="0.2">
      <c r="A70" s="455"/>
      <c r="B70" s="456"/>
      <c r="C70" s="257" t="s">
        <v>114</v>
      </c>
      <c r="D70" s="333">
        <v>604932</v>
      </c>
      <c r="E70" s="334">
        <v>550628</v>
      </c>
      <c r="F70" s="335">
        <v>1155560</v>
      </c>
      <c r="G70" s="336">
        <v>282114</v>
      </c>
      <c r="H70" s="333">
        <v>199310</v>
      </c>
      <c r="I70" s="333">
        <v>347089</v>
      </c>
      <c r="J70" s="333">
        <v>115709</v>
      </c>
      <c r="K70" s="333">
        <v>139889</v>
      </c>
      <c r="L70" s="333">
        <v>122155</v>
      </c>
      <c r="M70" s="334">
        <v>27998</v>
      </c>
      <c r="N70" s="335">
        <v>1234264</v>
      </c>
      <c r="O70" s="337">
        <v>2389824</v>
      </c>
      <c r="P70" s="334">
        <v>105371</v>
      </c>
      <c r="Q70" s="334">
        <v>29294</v>
      </c>
      <c r="R70" s="338">
        <v>21140</v>
      </c>
      <c r="S70" s="338">
        <v>38890</v>
      </c>
      <c r="T70" s="338">
        <v>15272</v>
      </c>
      <c r="U70" s="339">
        <v>117620</v>
      </c>
      <c r="V70" s="337">
        <v>327587</v>
      </c>
      <c r="W70" s="340">
        <v>2717411</v>
      </c>
      <c r="X70" s="341">
        <v>615351</v>
      </c>
      <c r="Y70" s="337">
        <v>3332762</v>
      </c>
      <c r="Z70" s="271"/>
      <c r="AA70" s="326"/>
      <c r="AB70" s="326"/>
      <c r="AC70" s="256"/>
    </row>
    <row r="71" spans="1:29" ht="18" customHeight="1" x14ac:dyDescent="0.2">
      <c r="A71" s="42"/>
      <c r="B71" s="437"/>
      <c r="C71" s="303" t="s">
        <v>115</v>
      </c>
      <c r="D71" s="321">
        <v>2379503</v>
      </c>
      <c r="E71" s="325">
        <v>2145867</v>
      </c>
      <c r="F71" s="275">
        <v>4525370</v>
      </c>
      <c r="G71" s="277">
        <v>838268</v>
      </c>
      <c r="H71" s="321">
        <v>610455</v>
      </c>
      <c r="I71" s="321">
        <v>1091261</v>
      </c>
      <c r="J71" s="321">
        <v>329519</v>
      </c>
      <c r="K71" s="321">
        <v>402270</v>
      </c>
      <c r="L71" s="321">
        <v>371448</v>
      </c>
      <c r="M71" s="325">
        <v>89017</v>
      </c>
      <c r="N71" s="275">
        <v>3732238</v>
      </c>
      <c r="O71" s="277">
        <v>8257608</v>
      </c>
      <c r="P71" s="321">
        <v>674287</v>
      </c>
      <c r="Q71" s="321">
        <v>89316</v>
      </c>
      <c r="R71" s="321">
        <v>74261</v>
      </c>
      <c r="S71" s="321">
        <v>140561</v>
      </c>
      <c r="T71" s="321">
        <v>53728</v>
      </c>
      <c r="U71" s="321">
        <v>397412</v>
      </c>
      <c r="V71" s="321">
        <v>1429565</v>
      </c>
      <c r="W71" s="321">
        <v>9687173</v>
      </c>
      <c r="X71" s="321">
        <v>2430545</v>
      </c>
      <c r="Y71" s="321">
        <v>12117718</v>
      </c>
      <c r="Z71" s="271"/>
      <c r="AA71" s="326"/>
      <c r="AB71" s="326"/>
      <c r="AC71" s="256"/>
    </row>
    <row r="72" spans="1:29" ht="2.1" customHeight="1" x14ac:dyDescent="0.2">
      <c r="A72" s="2"/>
      <c r="B72" s="2"/>
      <c r="C72" s="109"/>
      <c r="D72" s="110"/>
      <c r="E72" s="110"/>
      <c r="F72" s="111"/>
      <c r="G72" s="110"/>
      <c r="H72" s="110"/>
      <c r="I72" s="110"/>
      <c r="J72" s="110"/>
      <c r="K72" s="110"/>
      <c r="L72" s="110"/>
      <c r="M72" s="110"/>
      <c r="N72" s="111"/>
      <c r="O72" s="110"/>
      <c r="P72" s="112"/>
      <c r="Q72" s="112"/>
      <c r="R72" s="110"/>
      <c r="S72" s="110"/>
      <c r="T72" s="110"/>
      <c r="U72" s="110"/>
      <c r="V72" s="110"/>
      <c r="W72" s="110"/>
      <c r="X72" s="110"/>
      <c r="Y72" s="110"/>
      <c r="Z72" s="342"/>
      <c r="AA72" s="342"/>
      <c r="AB72" s="342"/>
    </row>
    <row r="73" spans="1:29" ht="18" customHeight="1" x14ac:dyDescent="0.2">
      <c r="A73" s="430" t="s">
        <v>42</v>
      </c>
      <c r="B73" s="428" t="s">
        <v>34</v>
      </c>
      <c r="C73" s="279" t="s">
        <v>111</v>
      </c>
      <c r="D73" s="314">
        <v>1054449</v>
      </c>
      <c r="E73" s="315">
        <v>775569</v>
      </c>
      <c r="F73" s="316">
        <v>874975</v>
      </c>
      <c r="G73" s="317">
        <v>1106195</v>
      </c>
      <c r="H73" s="314">
        <v>1136109</v>
      </c>
      <c r="I73" s="314">
        <v>1236391</v>
      </c>
      <c r="J73" s="314">
        <v>1384298</v>
      </c>
      <c r="K73" s="314">
        <v>1687051</v>
      </c>
      <c r="L73" s="314">
        <v>1116279</v>
      </c>
      <c r="M73" s="315">
        <v>1468397</v>
      </c>
      <c r="N73" s="316">
        <v>1241976</v>
      </c>
      <c r="O73" s="318">
        <v>1063869</v>
      </c>
      <c r="P73" s="315">
        <v>854400</v>
      </c>
      <c r="Q73" s="315">
        <v>722407</v>
      </c>
      <c r="R73" s="327">
        <v>581823</v>
      </c>
      <c r="S73" s="327">
        <v>775940</v>
      </c>
      <c r="T73" s="327">
        <v>1173685</v>
      </c>
      <c r="U73" s="328">
        <v>951814</v>
      </c>
      <c r="V73" s="318">
        <v>871865</v>
      </c>
      <c r="W73" s="329">
        <v>1028607</v>
      </c>
      <c r="X73" s="320">
        <v>218174</v>
      </c>
      <c r="Y73" s="318">
        <v>928439</v>
      </c>
      <c r="Z73" s="342"/>
      <c r="AA73" s="342"/>
      <c r="AB73" s="342"/>
    </row>
    <row r="74" spans="1:29" ht="18" customHeight="1" x14ac:dyDescent="0.2">
      <c r="A74" s="455"/>
      <c r="B74" s="456"/>
      <c r="C74" s="290" t="s">
        <v>112</v>
      </c>
      <c r="D74" s="264">
        <v>1344237</v>
      </c>
      <c r="E74" s="263">
        <v>796812</v>
      </c>
      <c r="F74" s="268">
        <v>968094</v>
      </c>
      <c r="G74" s="269">
        <v>1007431</v>
      </c>
      <c r="H74" s="264">
        <v>1268202</v>
      </c>
      <c r="I74" s="264">
        <v>1170618</v>
      </c>
      <c r="J74" s="264">
        <v>1349324</v>
      </c>
      <c r="K74" s="264">
        <v>1710306</v>
      </c>
      <c r="L74" s="264">
        <v>1703551</v>
      </c>
      <c r="M74" s="263">
        <v>1407854</v>
      </c>
      <c r="N74" s="268">
        <v>1325325</v>
      </c>
      <c r="O74" s="262">
        <v>1159538</v>
      </c>
      <c r="P74" s="263">
        <v>1018658</v>
      </c>
      <c r="Q74" s="263">
        <v>802671</v>
      </c>
      <c r="R74" s="330">
        <v>533170</v>
      </c>
      <c r="S74" s="330">
        <v>564091</v>
      </c>
      <c r="T74" s="330">
        <v>1148644</v>
      </c>
      <c r="U74" s="331">
        <v>1162177</v>
      </c>
      <c r="V74" s="262">
        <v>950705</v>
      </c>
      <c r="W74" s="270">
        <v>1123503</v>
      </c>
      <c r="X74" s="266">
        <v>452919</v>
      </c>
      <c r="Y74" s="262">
        <v>1050018</v>
      </c>
      <c r="Z74" s="342"/>
      <c r="AA74" s="342"/>
      <c r="AB74" s="342"/>
    </row>
    <row r="75" spans="1:29" ht="18" customHeight="1" x14ac:dyDescent="0.2">
      <c r="A75" s="455"/>
      <c r="B75" s="456"/>
      <c r="C75" s="290" t="s">
        <v>113</v>
      </c>
      <c r="D75" s="264">
        <v>1058449</v>
      </c>
      <c r="E75" s="263">
        <v>910904</v>
      </c>
      <c r="F75" s="268">
        <v>973306</v>
      </c>
      <c r="G75" s="269">
        <v>849147</v>
      </c>
      <c r="H75" s="264">
        <v>1377133</v>
      </c>
      <c r="I75" s="264">
        <v>1242622</v>
      </c>
      <c r="J75" s="264">
        <v>1756051</v>
      </c>
      <c r="K75" s="264">
        <v>1963645</v>
      </c>
      <c r="L75" s="264">
        <v>1395577</v>
      </c>
      <c r="M75" s="263">
        <v>1544163</v>
      </c>
      <c r="N75" s="268">
        <v>1299556</v>
      </c>
      <c r="O75" s="262">
        <v>1154399</v>
      </c>
      <c r="P75" s="263">
        <v>932045</v>
      </c>
      <c r="Q75" s="263">
        <v>877682</v>
      </c>
      <c r="R75" s="330">
        <v>555368</v>
      </c>
      <c r="S75" s="330">
        <v>692840</v>
      </c>
      <c r="T75" s="330">
        <v>1078428</v>
      </c>
      <c r="U75" s="331">
        <v>1133782</v>
      </c>
      <c r="V75" s="262">
        <v>931686</v>
      </c>
      <c r="W75" s="270">
        <v>1114213</v>
      </c>
      <c r="X75" s="266">
        <v>66824</v>
      </c>
      <c r="Y75" s="262">
        <v>963333</v>
      </c>
      <c r="Z75" s="342"/>
      <c r="AA75" s="342"/>
      <c r="AB75" s="342"/>
    </row>
    <row r="76" spans="1:29" ht="18" customHeight="1" x14ac:dyDescent="0.2">
      <c r="A76" s="455"/>
      <c r="B76" s="456"/>
      <c r="C76" s="290" t="s">
        <v>114</v>
      </c>
      <c r="D76" s="264">
        <v>1405102</v>
      </c>
      <c r="E76" s="263">
        <v>877324</v>
      </c>
      <c r="F76" s="268">
        <v>1044269</v>
      </c>
      <c r="G76" s="269">
        <v>938432</v>
      </c>
      <c r="H76" s="264">
        <v>1506855</v>
      </c>
      <c r="I76" s="264">
        <v>1229084</v>
      </c>
      <c r="J76" s="264">
        <v>1600106</v>
      </c>
      <c r="K76" s="264">
        <v>2554473</v>
      </c>
      <c r="L76" s="264">
        <v>1568407</v>
      </c>
      <c r="M76" s="263">
        <v>1485958</v>
      </c>
      <c r="N76" s="268">
        <v>1397377</v>
      </c>
      <c r="O76" s="262">
        <v>1233380</v>
      </c>
      <c r="P76" s="263">
        <v>897449</v>
      </c>
      <c r="Q76" s="263">
        <v>881265</v>
      </c>
      <c r="R76" s="330">
        <v>468242</v>
      </c>
      <c r="S76" s="330">
        <v>710021</v>
      </c>
      <c r="T76" s="330">
        <v>1455787</v>
      </c>
      <c r="U76" s="331">
        <v>1439717</v>
      </c>
      <c r="V76" s="262">
        <v>974490</v>
      </c>
      <c r="W76" s="270">
        <v>1187741</v>
      </c>
      <c r="X76" s="266">
        <v>185988</v>
      </c>
      <c r="Y76" s="262">
        <v>1033918</v>
      </c>
      <c r="Z76" s="342"/>
      <c r="AA76" s="342"/>
      <c r="AB76" s="342"/>
    </row>
    <row r="77" spans="1:29" ht="18" customHeight="1" x14ac:dyDescent="0.2">
      <c r="A77" s="42"/>
      <c r="B77" s="437"/>
      <c r="C77" s="303" t="s">
        <v>115</v>
      </c>
      <c r="D77" s="321">
        <v>1194477</v>
      </c>
      <c r="E77" s="325">
        <v>834795</v>
      </c>
      <c r="F77" s="275">
        <v>961219</v>
      </c>
      <c r="G77" s="277">
        <v>963025</v>
      </c>
      <c r="H77" s="321">
        <v>1308370</v>
      </c>
      <c r="I77" s="321">
        <v>1219067</v>
      </c>
      <c r="J77" s="321">
        <v>1505998</v>
      </c>
      <c r="K77" s="321">
        <v>1930013</v>
      </c>
      <c r="L77" s="321">
        <v>1407929</v>
      </c>
      <c r="M77" s="325">
        <v>1475458</v>
      </c>
      <c r="N77" s="275">
        <v>1314494</v>
      </c>
      <c r="O77" s="277">
        <v>1150090</v>
      </c>
      <c r="P77" s="321">
        <v>917667</v>
      </c>
      <c r="Q77" s="321">
        <v>819669</v>
      </c>
      <c r="R77" s="321">
        <v>535276</v>
      </c>
      <c r="S77" s="321">
        <v>686528</v>
      </c>
      <c r="T77" s="321">
        <v>1202044</v>
      </c>
      <c r="U77" s="321">
        <v>1135153</v>
      </c>
      <c r="V77" s="321">
        <v>929406</v>
      </c>
      <c r="W77" s="321">
        <v>1110715</v>
      </c>
      <c r="X77" s="321">
        <v>214049</v>
      </c>
      <c r="Y77" s="321">
        <v>991654</v>
      </c>
      <c r="Z77" s="342"/>
      <c r="AA77" s="342"/>
      <c r="AB77" s="342"/>
    </row>
    <row r="78" spans="1:29" ht="18" customHeight="1" x14ac:dyDescent="0.2">
      <c r="A78" s="430" t="s">
        <v>42</v>
      </c>
      <c r="B78" s="428" t="s">
        <v>43</v>
      </c>
      <c r="C78" s="279" t="s">
        <v>111</v>
      </c>
      <c r="D78" s="314">
        <v>7646</v>
      </c>
      <c r="E78" s="315">
        <v>8178</v>
      </c>
      <c r="F78" s="316">
        <v>7941</v>
      </c>
      <c r="G78" s="317">
        <v>4568</v>
      </c>
      <c r="H78" s="314">
        <v>6986</v>
      </c>
      <c r="I78" s="314">
        <v>4049</v>
      </c>
      <c r="J78" s="314">
        <v>4819</v>
      </c>
      <c r="K78" s="314">
        <v>5876</v>
      </c>
      <c r="L78" s="314">
        <v>8810</v>
      </c>
      <c r="M78" s="315">
        <v>4912</v>
      </c>
      <c r="N78" s="316">
        <v>5519</v>
      </c>
      <c r="O78" s="318">
        <v>6284</v>
      </c>
      <c r="P78" s="315">
        <v>100</v>
      </c>
      <c r="Q78" s="315">
        <v>122</v>
      </c>
      <c r="R78" s="327">
        <v>103</v>
      </c>
      <c r="S78" s="327">
        <v>118</v>
      </c>
      <c r="T78" s="327">
        <v>426</v>
      </c>
      <c r="U78" s="328">
        <v>827</v>
      </c>
      <c r="V78" s="318">
        <v>152</v>
      </c>
      <c r="W78" s="329">
        <v>864</v>
      </c>
      <c r="X78" s="320">
        <v>356</v>
      </c>
      <c r="Y78" s="318">
        <v>830</v>
      </c>
      <c r="Z78" s="342"/>
      <c r="AA78" s="342"/>
      <c r="AB78" s="342"/>
    </row>
    <row r="79" spans="1:29" ht="18" customHeight="1" x14ac:dyDescent="0.2">
      <c r="A79" s="455"/>
      <c r="B79" s="456"/>
      <c r="C79" s="290" t="s">
        <v>112</v>
      </c>
      <c r="D79" s="264">
        <v>7705</v>
      </c>
      <c r="E79" s="263">
        <v>8926</v>
      </c>
      <c r="F79" s="268">
        <v>8351</v>
      </c>
      <c r="G79" s="269">
        <v>4569</v>
      </c>
      <c r="H79" s="264">
        <v>7109</v>
      </c>
      <c r="I79" s="264">
        <v>3864</v>
      </c>
      <c r="J79" s="264">
        <v>5440</v>
      </c>
      <c r="K79" s="264">
        <v>6720</v>
      </c>
      <c r="L79" s="264">
        <v>8003</v>
      </c>
      <c r="M79" s="263">
        <v>5273</v>
      </c>
      <c r="N79" s="268">
        <v>5573</v>
      </c>
      <c r="O79" s="262">
        <v>6398</v>
      </c>
      <c r="P79" s="263">
        <v>100</v>
      </c>
      <c r="Q79" s="263">
        <v>119</v>
      </c>
      <c r="R79" s="330">
        <v>105</v>
      </c>
      <c r="S79" s="330">
        <v>94</v>
      </c>
      <c r="T79" s="330">
        <v>365</v>
      </c>
      <c r="U79" s="331">
        <v>936</v>
      </c>
      <c r="V79" s="262">
        <v>155</v>
      </c>
      <c r="W79" s="270">
        <v>932</v>
      </c>
      <c r="X79" s="266">
        <v>645</v>
      </c>
      <c r="Y79" s="262">
        <v>913</v>
      </c>
      <c r="Z79" s="342"/>
      <c r="AA79" s="342"/>
      <c r="AB79" s="342"/>
    </row>
    <row r="80" spans="1:29" ht="18" customHeight="1" x14ac:dyDescent="0.2">
      <c r="A80" s="455"/>
      <c r="B80" s="456"/>
      <c r="C80" s="290" t="s">
        <v>113</v>
      </c>
      <c r="D80" s="264">
        <v>9318</v>
      </c>
      <c r="E80" s="263">
        <v>8786</v>
      </c>
      <c r="F80" s="268">
        <v>9023</v>
      </c>
      <c r="G80" s="269">
        <v>5234</v>
      </c>
      <c r="H80" s="264">
        <v>7912</v>
      </c>
      <c r="I80" s="264">
        <v>4324</v>
      </c>
      <c r="J80" s="264">
        <v>6574</v>
      </c>
      <c r="K80" s="264">
        <v>7281</v>
      </c>
      <c r="L80" s="264">
        <v>9032</v>
      </c>
      <c r="M80" s="263">
        <v>6045</v>
      </c>
      <c r="N80" s="268">
        <v>6287</v>
      </c>
      <c r="O80" s="262">
        <v>7094</v>
      </c>
      <c r="P80" s="263">
        <v>94</v>
      </c>
      <c r="Q80" s="263">
        <v>120</v>
      </c>
      <c r="R80" s="330">
        <v>95</v>
      </c>
      <c r="S80" s="330">
        <v>101</v>
      </c>
      <c r="T80" s="330">
        <v>427</v>
      </c>
      <c r="U80" s="331">
        <v>936</v>
      </c>
      <c r="V80" s="262">
        <v>151</v>
      </c>
      <c r="W80" s="270">
        <v>893</v>
      </c>
      <c r="X80" s="266">
        <v>105</v>
      </c>
      <c r="Y80" s="262">
        <v>831</v>
      </c>
      <c r="Z80" s="342"/>
      <c r="AA80" s="342"/>
      <c r="AB80" s="342"/>
    </row>
    <row r="81" spans="1:28" ht="18" customHeight="1" x14ac:dyDescent="0.2">
      <c r="A81" s="455"/>
      <c r="B81" s="456"/>
      <c r="C81" s="290" t="s">
        <v>114</v>
      </c>
      <c r="D81" s="264">
        <v>8660</v>
      </c>
      <c r="E81" s="263">
        <v>9864</v>
      </c>
      <c r="F81" s="268">
        <v>9313</v>
      </c>
      <c r="G81" s="269">
        <v>5424</v>
      </c>
      <c r="H81" s="264">
        <v>8055</v>
      </c>
      <c r="I81" s="264">
        <v>4031</v>
      </c>
      <c r="J81" s="264">
        <v>5861</v>
      </c>
      <c r="K81" s="264">
        <v>7127</v>
      </c>
      <c r="L81" s="264">
        <v>8859</v>
      </c>
      <c r="M81" s="263">
        <v>6139</v>
      </c>
      <c r="N81" s="268">
        <v>6165</v>
      </c>
      <c r="O81" s="262">
        <v>7110</v>
      </c>
      <c r="P81" s="263">
        <v>100</v>
      </c>
      <c r="Q81" s="263">
        <v>122</v>
      </c>
      <c r="R81" s="330">
        <v>84</v>
      </c>
      <c r="S81" s="330">
        <v>105</v>
      </c>
      <c r="T81" s="330">
        <v>470</v>
      </c>
      <c r="U81" s="331">
        <v>738</v>
      </c>
      <c r="V81" s="262">
        <v>147</v>
      </c>
      <c r="W81" s="270">
        <v>907</v>
      </c>
      <c r="X81" s="266">
        <v>316</v>
      </c>
      <c r="Y81" s="262">
        <v>862</v>
      </c>
      <c r="Z81" s="342"/>
      <c r="AA81" s="342"/>
      <c r="AB81" s="342"/>
    </row>
    <row r="82" spans="1:28" ht="18" customHeight="1" x14ac:dyDescent="0.2">
      <c r="A82" s="42"/>
      <c r="B82" s="437"/>
      <c r="C82" s="303" t="s">
        <v>115</v>
      </c>
      <c r="D82" s="321">
        <v>8275</v>
      </c>
      <c r="E82" s="325">
        <v>8908</v>
      </c>
      <c r="F82" s="275">
        <v>8620</v>
      </c>
      <c r="G82" s="277">
        <v>4936</v>
      </c>
      <c r="H82" s="321">
        <v>7488</v>
      </c>
      <c r="I82" s="321">
        <v>4060</v>
      </c>
      <c r="J82" s="321">
        <v>5603</v>
      </c>
      <c r="K82" s="321">
        <v>6698</v>
      </c>
      <c r="L82" s="321">
        <v>8659</v>
      </c>
      <c r="M82" s="325">
        <v>5553</v>
      </c>
      <c r="N82" s="275">
        <v>5870</v>
      </c>
      <c r="O82" s="277">
        <v>6701</v>
      </c>
      <c r="P82" s="321">
        <v>98</v>
      </c>
      <c r="Q82" s="321">
        <v>121</v>
      </c>
      <c r="R82" s="321">
        <v>97</v>
      </c>
      <c r="S82" s="321">
        <v>105</v>
      </c>
      <c r="T82" s="321">
        <v>419</v>
      </c>
      <c r="U82" s="321">
        <v>858</v>
      </c>
      <c r="V82" s="321">
        <v>151</v>
      </c>
      <c r="W82" s="321">
        <v>898</v>
      </c>
      <c r="X82" s="321">
        <v>340</v>
      </c>
      <c r="Y82" s="321">
        <v>858</v>
      </c>
      <c r="Z82" s="342"/>
      <c r="AA82" s="342"/>
      <c r="AB82" s="342"/>
    </row>
    <row r="83" spans="1:28" ht="2.1" customHeight="1" x14ac:dyDescent="0.2">
      <c r="A83" s="2"/>
      <c r="B83" s="2"/>
      <c r="C83" s="109"/>
      <c r="D83" s="110"/>
      <c r="E83" s="110"/>
      <c r="F83" s="111"/>
      <c r="G83" s="110"/>
      <c r="H83" s="110"/>
      <c r="I83" s="110"/>
      <c r="J83" s="110"/>
      <c r="K83" s="110"/>
      <c r="L83" s="110"/>
      <c r="M83" s="110"/>
      <c r="N83" s="111"/>
      <c r="O83" s="110"/>
      <c r="P83" s="112"/>
      <c r="Q83" s="112"/>
      <c r="R83" s="110"/>
      <c r="S83" s="110"/>
      <c r="T83" s="110"/>
      <c r="U83" s="110"/>
      <c r="V83" s="110"/>
      <c r="W83" s="110"/>
      <c r="X83" s="110"/>
      <c r="Y83" s="110"/>
      <c r="Z83" s="342"/>
      <c r="AA83" s="342"/>
      <c r="AB83" s="342"/>
    </row>
    <row r="84" spans="1:28" ht="18" customHeight="1" x14ac:dyDescent="0.2">
      <c r="A84" s="426" t="s">
        <v>44</v>
      </c>
      <c r="B84" s="428" t="s">
        <v>34</v>
      </c>
      <c r="C84" s="279" t="s">
        <v>111</v>
      </c>
      <c r="D84" s="314">
        <v>1383422</v>
      </c>
      <c r="E84" s="315">
        <v>985062</v>
      </c>
      <c r="F84" s="316">
        <v>1127057</v>
      </c>
      <c r="G84" s="317">
        <v>1303476</v>
      </c>
      <c r="H84" s="314">
        <v>1312195</v>
      </c>
      <c r="I84" s="314">
        <v>1560039</v>
      </c>
      <c r="J84" s="314">
        <v>1542870</v>
      </c>
      <c r="K84" s="314">
        <v>1883769</v>
      </c>
      <c r="L84" s="314">
        <v>1189569</v>
      </c>
      <c r="M84" s="315">
        <v>1520936</v>
      </c>
      <c r="N84" s="316">
        <v>1410908</v>
      </c>
      <c r="O84" s="318">
        <v>1273153</v>
      </c>
      <c r="P84" s="315">
        <v>1132770</v>
      </c>
      <c r="Q84" s="315">
        <v>887150</v>
      </c>
      <c r="R84" s="327">
        <v>672166</v>
      </c>
      <c r="S84" s="327">
        <v>891839</v>
      </c>
      <c r="T84" s="327">
        <v>1175228</v>
      </c>
      <c r="U84" s="328">
        <v>1349809</v>
      </c>
      <c r="V84" s="318">
        <v>1090521</v>
      </c>
      <c r="W84" s="329">
        <v>1239613</v>
      </c>
      <c r="X84" s="320">
        <v>638696</v>
      </c>
      <c r="Y84" s="318">
        <v>1165341</v>
      </c>
      <c r="Z84" s="342"/>
      <c r="AA84" s="342"/>
      <c r="AB84" s="342"/>
    </row>
    <row r="85" spans="1:28" ht="18" customHeight="1" x14ac:dyDescent="0.2">
      <c r="A85" s="454"/>
      <c r="B85" s="456"/>
      <c r="C85" s="290" t="s">
        <v>112</v>
      </c>
      <c r="D85" s="264">
        <v>2033386</v>
      </c>
      <c r="E85" s="263">
        <v>1016458</v>
      </c>
      <c r="F85" s="268">
        <v>1334641</v>
      </c>
      <c r="G85" s="269">
        <v>1219279</v>
      </c>
      <c r="H85" s="264">
        <v>1487781</v>
      </c>
      <c r="I85" s="264">
        <v>1512666</v>
      </c>
      <c r="J85" s="264">
        <v>1570031</v>
      </c>
      <c r="K85" s="264">
        <v>1939715</v>
      </c>
      <c r="L85" s="264">
        <v>1849081</v>
      </c>
      <c r="M85" s="263">
        <v>1453637</v>
      </c>
      <c r="N85" s="268">
        <v>1537601</v>
      </c>
      <c r="O85" s="262">
        <v>1443410</v>
      </c>
      <c r="P85" s="263">
        <v>1390998</v>
      </c>
      <c r="Q85" s="263">
        <v>896724</v>
      </c>
      <c r="R85" s="330">
        <v>622930</v>
      </c>
      <c r="S85" s="330">
        <v>875867</v>
      </c>
      <c r="T85" s="330">
        <v>1198389</v>
      </c>
      <c r="U85" s="331">
        <v>1468301</v>
      </c>
      <c r="V85" s="262">
        <v>1190498</v>
      </c>
      <c r="W85" s="270">
        <v>1399768</v>
      </c>
      <c r="X85" s="266">
        <v>1051958</v>
      </c>
      <c r="Y85" s="262">
        <v>1361654</v>
      </c>
      <c r="Z85" s="342"/>
      <c r="AA85" s="342"/>
      <c r="AB85" s="342"/>
    </row>
    <row r="86" spans="1:28" ht="18" customHeight="1" x14ac:dyDescent="0.2">
      <c r="A86" s="454"/>
      <c r="B86" s="456"/>
      <c r="C86" s="290" t="s">
        <v>113</v>
      </c>
      <c r="D86" s="264">
        <v>1416951</v>
      </c>
      <c r="E86" s="263">
        <v>1161741</v>
      </c>
      <c r="F86" s="268">
        <v>1269677</v>
      </c>
      <c r="G86" s="269">
        <v>1021048</v>
      </c>
      <c r="H86" s="264">
        <v>1615744</v>
      </c>
      <c r="I86" s="264">
        <v>1628806</v>
      </c>
      <c r="J86" s="264">
        <v>1994599</v>
      </c>
      <c r="K86" s="264">
        <v>2243312</v>
      </c>
      <c r="L86" s="264">
        <v>1494906</v>
      </c>
      <c r="M86" s="263">
        <v>1605190</v>
      </c>
      <c r="N86" s="268">
        <v>1505638</v>
      </c>
      <c r="O86" s="262">
        <v>1400653</v>
      </c>
      <c r="P86" s="263">
        <v>1165345</v>
      </c>
      <c r="Q86" s="263">
        <v>923401</v>
      </c>
      <c r="R86" s="330">
        <v>690104</v>
      </c>
      <c r="S86" s="330">
        <v>996794</v>
      </c>
      <c r="T86" s="330">
        <v>1162393</v>
      </c>
      <c r="U86" s="331">
        <v>1322228</v>
      </c>
      <c r="V86" s="262">
        <v>1105725</v>
      </c>
      <c r="W86" s="270">
        <v>1347436</v>
      </c>
      <c r="X86" s="266">
        <v>387722</v>
      </c>
      <c r="Y86" s="262">
        <v>1209186</v>
      </c>
      <c r="Z86" s="342"/>
      <c r="AA86" s="342"/>
      <c r="AB86" s="342"/>
    </row>
    <row r="87" spans="1:28" ht="18" customHeight="1" x14ac:dyDescent="0.2">
      <c r="A87" s="455"/>
      <c r="B87" s="456"/>
      <c r="C87" s="290" t="s">
        <v>114</v>
      </c>
      <c r="D87" s="264">
        <v>1938552</v>
      </c>
      <c r="E87" s="263">
        <v>1101978</v>
      </c>
      <c r="F87" s="268">
        <v>1366601</v>
      </c>
      <c r="G87" s="269">
        <v>1200863</v>
      </c>
      <c r="H87" s="264">
        <v>1855299</v>
      </c>
      <c r="I87" s="264">
        <v>1705854</v>
      </c>
      <c r="J87" s="264">
        <v>1932603</v>
      </c>
      <c r="K87" s="264">
        <v>3055867</v>
      </c>
      <c r="L87" s="264">
        <v>1737362</v>
      </c>
      <c r="M87" s="263">
        <v>1554413</v>
      </c>
      <c r="N87" s="268">
        <v>1695941</v>
      </c>
      <c r="O87" s="262">
        <v>1542983</v>
      </c>
      <c r="P87" s="263">
        <v>1042588</v>
      </c>
      <c r="Q87" s="263">
        <v>1024863</v>
      </c>
      <c r="R87" s="330">
        <v>596364</v>
      </c>
      <c r="S87" s="330">
        <v>981979</v>
      </c>
      <c r="T87" s="330">
        <v>1522187</v>
      </c>
      <c r="U87" s="331">
        <v>2078957</v>
      </c>
      <c r="V87" s="262">
        <v>1172788</v>
      </c>
      <c r="W87" s="270">
        <v>1477722</v>
      </c>
      <c r="X87" s="266">
        <v>547959</v>
      </c>
      <c r="Y87" s="262">
        <v>1334953</v>
      </c>
      <c r="Z87" s="342"/>
      <c r="AA87" s="342"/>
      <c r="AB87" s="342"/>
    </row>
    <row r="88" spans="1:28" ht="18" customHeight="1" x14ac:dyDescent="0.2">
      <c r="A88" s="42"/>
      <c r="B88" s="437"/>
      <c r="C88" s="303" t="s">
        <v>115</v>
      </c>
      <c r="D88" s="321">
        <v>1653663</v>
      </c>
      <c r="E88" s="325">
        <v>1059235</v>
      </c>
      <c r="F88" s="275">
        <v>1268170</v>
      </c>
      <c r="G88" s="277">
        <v>1173804</v>
      </c>
      <c r="H88" s="321">
        <v>1548612</v>
      </c>
      <c r="I88" s="321">
        <v>1601831</v>
      </c>
      <c r="J88" s="321">
        <v>1741537</v>
      </c>
      <c r="K88" s="321">
        <v>2215513</v>
      </c>
      <c r="L88" s="321">
        <v>1524079</v>
      </c>
      <c r="M88" s="325">
        <v>1532447</v>
      </c>
      <c r="N88" s="275">
        <v>1534854</v>
      </c>
      <c r="O88" s="277">
        <v>1410746</v>
      </c>
      <c r="P88" s="321">
        <v>1169267</v>
      </c>
      <c r="Q88" s="321">
        <v>934177</v>
      </c>
      <c r="R88" s="321">
        <v>645455</v>
      </c>
      <c r="S88" s="321">
        <v>934869</v>
      </c>
      <c r="T88" s="321">
        <v>1252210</v>
      </c>
      <c r="U88" s="321">
        <v>1493505</v>
      </c>
      <c r="V88" s="321">
        <v>1137192</v>
      </c>
      <c r="W88" s="321">
        <v>1361938</v>
      </c>
      <c r="X88" s="321">
        <v>625726</v>
      </c>
      <c r="Y88" s="321">
        <v>1264183</v>
      </c>
      <c r="Z88" s="342"/>
      <c r="AA88" s="342"/>
      <c r="AB88" s="342"/>
    </row>
    <row r="89" spans="1:28" ht="1.5" customHeight="1" x14ac:dyDescent="0.2">
      <c r="A89" s="113"/>
      <c r="B89" s="113"/>
      <c r="C89" s="109"/>
      <c r="D89" s="270"/>
      <c r="E89" s="270"/>
      <c r="F89" s="268"/>
      <c r="G89" s="270"/>
      <c r="H89" s="270"/>
      <c r="I89" s="270"/>
      <c r="J89" s="270"/>
      <c r="K89" s="270"/>
      <c r="L89" s="270"/>
      <c r="M89" s="270"/>
      <c r="N89" s="268"/>
      <c r="O89" s="270"/>
      <c r="P89" s="263"/>
      <c r="Q89" s="263"/>
      <c r="R89" s="270"/>
      <c r="S89" s="270"/>
      <c r="T89" s="270"/>
      <c r="U89" s="270"/>
      <c r="V89" s="270"/>
      <c r="W89" s="270"/>
      <c r="X89" s="270"/>
      <c r="Y89" s="270"/>
      <c r="Z89" s="342"/>
      <c r="AA89" s="342"/>
      <c r="AB89" s="342"/>
    </row>
    <row r="90" spans="1:28" ht="18" customHeight="1" x14ac:dyDescent="0.2">
      <c r="A90" s="426" t="s">
        <v>45</v>
      </c>
      <c r="B90" s="428" t="s">
        <v>34</v>
      </c>
      <c r="C90" s="279" t="s">
        <v>111</v>
      </c>
      <c r="D90" s="343">
        <v>1115635</v>
      </c>
      <c r="E90" s="344">
        <v>891329</v>
      </c>
      <c r="F90" s="345">
        <v>969958</v>
      </c>
      <c r="G90" s="346">
        <v>1291699</v>
      </c>
      <c r="H90" s="343">
        <v>1316848</v>
      </c>
      <c r="I90" s="343">
        <v>1481974</v>
      </c>
      <c r="J90" s="343">
        <v>1603067</v>
      </c>
      <c r="K90" s="343">
        <v>1962385</v>
      </c>
      <c r="L90" s="343">
        <v>1217684</v>
      </c>
      <c r="M90" s="344">
        <v>1544711</v>
      </c>
      <c r="N90" s="345">
        <v>1410613</v>
      </c>
      <c r="O90" s="347">
        <v>1193363</v>
      </c>
      <c r="P90" s="344">
        <v>895229</v>
      </c>
      <c r="Q90" s="344">
        <v>882497</v>
      </c>
      <c r="R90" s="348">
        <v>672651</v>
      </c>
      <c r="S90" s="348">
        <v>896029</v>
      </c>
      <c r="T90" s="348">
        <v>1146596</v>
      </c>
      <c r="U90" s="349">
        <v>1358917</v>
      </c>
      <c r="V90" s="347">
        <v>1002522</v>
      </c>
      <c r="W90" s="350">
        <v>1157482</v>
      </c>
      <c r="X90" s="351">
        <v>773566</v>
      </c>
      <c r="Y90" s="347">
        <v>1107486</v>
      </c>
      <c r="Z90" s="342"/>
      <c r="AA90" s="342"/>
      <c r="AB90" s="342"/>
    </row>
    <row r="91" spans="1:28" ht="18" customHeight="1" x14ac:dyDescent="0.2">
      <c r="A91" s="454"/>
      <c r="B91" s="456"/>
      <c r="C91" s="290" t="s">
        <v>112</v>
      </c>
      <c r="D91" s="352">
        <v>1497686</v>
      </c>
      <c r="E91" s="353">
        <v>918355</v>
      </c>
      <c r="F91" s="354">
        <v>1098573</v>
      </c>
      <c r="G91" s="355">
        <v>1174759</v>
      </c>
      <c r="H91" s="352">
        <v>1493117</v>
      </c>
      <c r="I91" s="352">
        <v>1383382</v>
      </c>
      <c r="J91" s="352">
        <v>1601960</v>
      </c>
      <c r="K91" s="352">
        <v>1946356</v>
      </c>
      <c r="L91" s="352">
        <v>1867268</v>
      </c>
      <c r="M91" s="353">
        <v>1534800</v>
      </c>
      <c r="N91" s="354">
        <v>1525264</v>
      </c>
      <c r="O91" s="356">
        <v>1326569</v>
      </c>
      <c r="P91" s="353">
        <v>1088971</v>
      </c>
      <c r="Q91" s="353">
        <v>889748</v>
      </c>
      <c r="R91" s="357">
        <v>571058</v>
      </c>
      <c r="S91" s="357">
        <v>874716</v>
      </c>
      <c r="T91" s="357">
        <v>1198389</v>
      </c>
      <c r="U91" s="358">
        <v>1519096</v>
      </c>
      <c r="V91" s="356">
        <v>1087523</v>
      </c>
      <c r="W91" s="271">
        <v>1285893</v>
      </c>
      <c r="X91" s="359">
        <v>1054048</v>
      </c>
      <c r="Y91" s="356">
        <v>1265248</v>
      </c>
      <c r="Z91" s="342"/>
      <c r="AA91" s="342"/>
      <c r="AB91" s="342"/>
    </row>
    <row r="92" spans="1:28" ht="18" customHeight="1" x14ac:dyDescent="0.2">
      <c r="A92" s="454"/>
      <c r="B92" s="456"/>
      <c r="C92" s="290" t="s">
        <v>113</v>
      </c>
      <c r="D92" s="352">
        <v>1182717</v>
      </c>
      <c r="E92" s="353">
        <v>1042947</v>
      </c>
      <c r="F92" s="354">
        <v>1100712</v>
      </c>
      <c r="G92" s="355">
        <v>959144</v>
      </c>
      <c r="H92" s="352">
        <v>1640794</v>
      </c>
      <c r="I92" s="352">
        <v>1506564</v>
      </c>
      <c r="J92" s="352">
        <v>2106672</v>
      </c>
      <c r="K92" s="352">
        <v>2298341</v>
      </c>
      <c r="L92" s="352">
        <v>1551725</v>
      </c>
      <c r="M92" s="353">
        <v>1665564</v>
      </c>
      <c r="N92" s="354">
        <v>1499967</v>
      </c>
      <c r="O92" s="356">
        <v>1329345</v>
      </c>
      <c r="P92" s="353">
        <v>993309</v>
      </c>
      <c r="Q92" s="353">
        <v>924556</v>
      </c>
      <c r="R92" s="357">
        <v>586970</v>
      </c>
      <c r="S92" s="357">
        <v>987213</v>
      </c>
      <c r="T92" s="357">
        <v>1203907</v>
      </c>
      <c r="U92" s="358">
        <v>1363196</v>
      </c>
      <c r="V92" s="356">
        <v>1046310</v>
      </c>
      <c r="W92" s="271">
        <v>1276596</v>
      </c>
      <c r="X92" s="359">
        <v>471688</v>
      </c>
      <c r="Y92" s="356">
        <v>1139579</v>
      </c>
      <c r="Z92" s="342"/>
      <c r="AA92" s="342"/>
      <c r="AB92" s="342"/>
    </row>
    <row r="93" spans="1:28" ht="18" customHeight="1" x14ac:dyDescent="0.2">
      <c r="A93" s="455"/>
      <c r="B93" s="456"/>
      <c r="C93" s="290" t="s">
        <v>114</v>
      </c>
      <c r="D93" s="352">
        <v>1452994</v>
      </c>
      <c r="E93" s="353">
        <v>1007601</v>
      </c>
      <c r="F93" s="354">
        <v>1164382</v>
      </c>
      <c r="G93" s="355">
        <v>1200458</v>
      </c>
      <c r="H93" s="352">
        <v>1854035</v>
      </c>
      <c r="I93" s="352">
        <v>1569340</v>
      </c>
      <c r="J93" s="352">
        <v>1923859</v>
      </c>
      <c r="K93" s="352">
        <v>3123696</v>
      </c>
      <c r="L93" s="352">
        <v>1833284</v>
      </c>
      <c r="M93" s="353">
        <v>1401297</v>
      </c>
      <c r="N93" s="354">
        <v>1670931</v>
      </c>
      <c r="O93" s="356">
        <v>1431269</v>
      </c>
      <c r="P93" s="353">
        <v>1034839</v>
      </c>
      <c r="Q93" s="353">
        <v>1014153</v>
      </c>
      <c r="R93" s="357">
        <v>478148</v>
      </c>
      <c r="S93" s="357">
        <v>951946</v>
      </c>
      <c r="T93" s="357">
        <v>1489800</v>
      </c>
      <c r="U93" s="358">
        <v>2164154</v>
      </c>
      <c r="V93" s="356">
        <v>1162332</v>
      </c>
      <c r="W93" s="271">
        <v>1384651</v>
      </c>
      <c r="X93" s="359">
        <v>534150</v>
      </c>
      <c r="Y93" s="356">
        <v>1260531</v>
      </c>
      <c r="Z93" s="342"/>
      <c r="AA93" s="342"/>
      <c r="AB93" s="342"/>
    </row>
    <row r="94" spans="1:28" ht="18" customHeight="1" x14ac:dyDescent="0.2">
      <c r="A94" s="42"/>
      <c r="B94" s="437"/>
      <c r="C94" s="303" t="s">
        <v>115</v>
      </c>
      <c r="D94" s="360">
        <v>1302718</v>
      </c>
      <c r="E94" s="361">
        <v>957526</v>
      </c>
      <c r="F94" s="362">
        <v>1079777</v>
      </c>
      <c r="G94" s="363">
        <v>1143151</v>
      </c>
      <c r="H94" s="360">
        <v>1563665</v>
      </c>
      <c r="I94" s="360">
        <v>1482134</v>
      </c>
      <c r="J94" s="360">
        <v>1791547</v>
      </c>
      <c r="K94" s="360">
        <v>2268356</v>
      </c>
      <c r="L94" s="360">
        <v>1576000</v>
      </c>
      <c r="M94" s="361">
        <v>1530548</v>
      </c>
      <c r="N94" s="362">
        <v>1526923</v>
      </c>
      <c r="O94" s="363">
        <v>1318453</v>
      </c>
      <c r="P94" s="360">
        <v>998921</v>
      </c>
      <c r="Q94" s="360">
        <v>930533</v>
      </c>
      <c r="R94" s="360">
        <v>578135</v>
      </c>
      <c r="S94" s="360">
        <v>925701</v>
      </c>
      <c r="T94" s="360">
        <v>1249799</v>
      </c>
      <c r="U94" s="360">
        <v>1534775</v>
      </c>
      <c r="V94" s="360">
        <v>1072451</v>
      </c>
      <c r="W94" s="360">
        <v>1274329</v>
      </c>
      <c r="X94" s="360">
        <v>658503</v>
      </c>
      <c r="Y94" s="360">
        <v>1191698</v>
      </c>
      <c r="Z94" s="342"/>
      <c r="AA94" s="342"/>
      <c r="AB94" s="342"/>
    </row>
    <row r="95" spans="1:28" ht="1.5" customHeight="1" x14ac:dyDescent="0.2">
      <c r="A95" s="2"/>
      <c r="B95" s="2"/>
      <c r="C95" s="109"/>
      <c r="D95" s="110"/>
      <c r="E95" s="110"/>
      <c r="F95" s="111"/>
      <c r="G95" s="110"/>
      <c r="H95" s="110"/>
      <c r="I95" s="110"/>
      <c r="J95" s="110"/>
      <c r="K95" s="110"/>
      <c r="L95" s="110"/>
      <c r="M95" s="110"/>
      <c r="N95" s="111"/>
      <c r="O95" s="110"/>
      <c r="P95" s="112"/>
      <c r="Q95" s="112"/>
      <c r="R95" s="110"/>
      <c r="S95" s="110"/>
      <c r="T95" s="110"/>
      <c r="U95" s="110"/>
      <c r="V95" s="110"/>
      <c r="W95" s="110"/>
      <c r="X95" s="110"/>
      <c r="Y95" s="110"/>
      <c r="Z95" s="131"/>
      <c r="AA95" s="131"/>
      <c r="AB95" s="131"/>
    </row>
    <row r="96" spans="1:28" ht="18" customHeight="1" x14ac:dyDescent="0.2">
      <c r="A96" s="426" t="s">
        <v>126</v>
      </c>
      <c r="B96" s="428" t="s">
        <v>46</v>
      </c>
      <c r="C96" s="279" t="s">
        <v>111</v>
      </c>
      <c r="D96" s="364">
        <v>0.21</v>
      </c>
      <c r="E96" s="365">
        <v>0.46</v>
      </c>
      <c r="F96" s="366">
        <v>0.37</v>
      </c>
      <c r="G96" s="367">
        <v>0.25</v>
      </c>
      <c r="H96" s="364">
        <v>0.25</v>
      </c>
      <c r="I96" s="364">
        <v>0.1</v>
      </c>
      <c r="J96" s="364">
        <v>0.12</v>
      </c>
      <c r="K96" s="364">
        <v>-0.23</v>
      </c>
      <c r="L96" s="364">
        <v>0.35</v>
      </c>
      <c r="M96" s="365">
        <v>0.13</v>
      </c>
      <c r="N96" s="366">
        <v>0.19</v>
      </c>
      <c r="O96" s="367">
        <v>0.28000000000000003</v>
      </c>
      <c r="P96" s="364">
        <v>0.32</v>
      </c>
      <c r="Q96" s="364">
        <v>0.56000000000000005</v>
      </c>
      <c r="R96" s="364">
        <v>0.62</v>
      </c>
      <c r="S96" s="364">
        <v>0.47</v>
      </c>
      <c r="T96" s="364">
        <v>0.38</v>
      </c>
      <c r="U96" s="364">
        <v>0.35</v>
      </c>
      <c r="V96" s="364">
        <v>0.4</v>
      </c>
      <c r="W96" s="364">
        <v>0.3</v>
      </c>
      <c r="X96" s="364">
        <v>0.59</v>
      </c>
      <c r="Y96" s="364">
        <v>0.34</v>
      </c>
      <c r="Z96" s="131"/>
      <c r="AA96" s="131"/>
      <c r="AB96" s="131"/>
    </row>
    <row r="97" spans="1:28" ht="18" customHeight="1" x14ac:dyDescent="0.2">
      <c r="A97" s="454"/>
      <c r="B97" s="456"/>
      <c r="C97" s="290" t="s">
        <v>112</v>
      </c>
      <c r="D97" s="368">
        <v>0.02</v>
      </c>
      <c r="E97" s="369">
        <v>0.51</v>
      </c>
      <c r="F97" s="370">
        <v>0.36</v>
      </c>
      <c r="G97" s="371">
        <v>0.38</v>
      </c>
      <c r="H97" s="368">
        <v>0.25</v>
      </c>
      <c r="I97" s="368">
        <v>0.31</v>
      </c>
      <c r="J97" s="368">
        <v>0.21</v>
      </c>
      <c r="K97" s="368">
        <v>0.15</v>
      </c>
      <c r="L97" s="368">
        <v>0.11</v>
      </c>
      <c r="M97" s="369">
        <v>0.27</v>
      </c>
      <c r="N97" s="370">
        <v>0.25</v>
      </c>
      <c r="O97" s="372">
        <v>0.3</v>
      </c>
      <c r="P97" s="369">
        <v>0.35</v>
      </c>
      <c r="Q97" s="369">
        <v>0.59</v>
      </c>
      <c r="R97" s="373">
        <v>0.69</v>
      </c>
      <c r="S97" s="373">
        <v>0.57999999999999996</v>
      </c>
      <c r="T97" s="373">
        <v>0.41</v>
      </c>
      <c r="U97" s="374">
        <v>0.27</v>
      </c>
      <c r="V97" s="372">
        <v>0.43</v>
      </c>
      <c r="W97" s="375">
        <v>0.33</v>
      </c>
      <c r="X97" s="376">
        <v>0.31</v>
      </c>
      <c r="Y97" s="372">
        <v>0.32</v>
      </c>
      <c r="Z97" s="131"/>
      <c r="AA97" s="131"/>
      <c r="AB97" s="131"/>
    </row>
    <row r="98" spans="1:28" ht="18" customHeight="1" x14ac:dyDescent="0.2">
      <c r="A98" s="454"/>
      <c r="B98" s="456"/>
      <c r="C98" s="290" t="s">
        <v>113</v>
      </c>
      <c r="D98" s="368">
        <v>0.27</v>
      </c>
      <c r="E98" s="369">
        <v>0.44</v>
      </c>
      <c r="F98" s="370">
        <v>0.37</v>
      </c>
      <c r="G98" s="371">
        <v>0.54</v>
      </c>
      <c r="H98" s="368">
        <v>0.27</v>
      </c>
      <c r="I98" s="368">
        <v>0.22</v>
      </c>
      <c r="J98" s="368">
        <v>0.1</v>
      </c>
      <c r="K98" s="368">
        <v>0</v>
      </c>
      <c r="L98" s="368">
        <v>0.26</v>
      </c>
      <c r="M98" s="369">
        <v>0.27</v>
      </c>
      <c r="N98" s="370">
        <v>0.3</v>
      </c>
      <c r="O98" s="372">
        <v>0.33</v>
      </c>
      <c r="P98" s="369">
        <v>0.47</v>
      </c>
      <c r="Q98" s="369">
        <v>0.61</v>
      </c>
      <c r="R98" s="373">
        <v>0.69</v>
      </c>
      <c r="S98" s="373">
        <v>0.54</v>
      </c>
      <c r="T98" s="373">
        <v>0.46</v>
      </c>
      <c r="U98" s="374">
        <v>0.4</v>
      </c>
      <c r="V98" s="372">
        <v>0.5</v>
      </c>
      <c r="W98" s="375">
        <v>0.36</v>
      </c>
      <c r="X98" s="376">
        <v>0.84</v>
      </c>
      <c r="Y98" s="372">
        <v>0.45</v>
      </c>
      <c r="Z98" s="131"/>
      <c r="AA98" s="131"/>
      <c r="AB98" s="131"/>
    </row>
    <row r="99" spans="1:28" ht="18" customHeight="1" x14ac:dyDescent="0.2">
      <c r="A99" s="455"/>
      <c r="B99" s="456"/>
      <c r="C99" s="290" t="s">
        <v>114</v>
      </c>
      <c r="D99" s="368">
        <v>0.28000000000000003</v>
      </c>
      <c r="E99" s="369">
        <v>0.51</v>
      </c>
      <c r="F99" s="370">
        <v>0.43</v>
      </c>
      <c r="G99" s="371">
        <v>0.49</v>
      </c>
      <c r="H99" s="368">
        <v>0.21</v>
      </c>
      <c r="I99" s="368">
        <v>0.21</v>
      </c>
      <c r="J99" s="368">
        <v>0.17</v>
      </c>
      <c r="K99" s="368">
        <v>-0.41</v>
      </c>
      <c r="L99" s="368">
        <v>0.23</v>
      </c>
      <c r="M99" s="369">
        <v>0.33</v>
      </c>
      <c r="N99" s="370">
        <v>0.25</v>
      </c>
      <c r="O99" s="372">
        <v>0.34</v>
      </c>
      <c r="P99" s="369">
        <v>0.54</v>
      </c>
      <c r="Q99" s="369">
        <v>0.6</v>
      </c>
      <c r="R99" s="373">
        <v>0.72</v>
      </c>
      <c r="S99" s="373">
        <v>0.56999999999999995</v>
      </c>
      <c r="T99" s="373">
        <v>0.33</v>
      </c>
      <c r="U99" s="374">
        <v>0.13</v>
      </c>
      <c r="V99" s="372">
        <v>0.49</v>
      </c>
      <c r="W99" s="375">
        <v>0.36</v>
      </c>
      <c r="X99" s="376">
        <v>0.74</v>
      </c>
      <c r="Y99" s="372">
        <v>0.42</v>
      </c>
      <c r="Z99" s="131"/>
      <c r="AA99" s="131"/>
      <c r="AB99" s="131"/>
    </row>
    <row r="100" spans="1:28" ht="18" customHeight="1" thickBot="1" x14ac:dyDescent="0.25">
      <c r="A100" s="42"/>
      <c r="B100" s="437"/>
      <c r="C100" s="303" t="s">
        <v>115</v>
      </c>
      <c r="D100" s="377">
        <v>0.2</v>
      </c>
      <c r="E100" s="378">
        <v>0.48</v>
      </c>
      <c r="F100" s="379">
        <v>0.38</v>
      </c>
      <c r="G100" s="380">
        <v>0.44</v>
      </c>
      <c r="H100" s="377">
        <v>0.24</v>
      </c>
      <c r="I100" s="377">
        <v>0.22</v>
      </c>
      <c r="J100" s="377">
        <v>0.15</v>
      </c>
      <c r="K100" s="377">
        <v>-0.09</v>
      </c>
      <c r="L100" s="377">
        <v>0.25</v>
      </c>
      <c r="M100" s="378">
        <v>0.26</v>
      </c>
      <c r="N100" s="379">
        <v>0.25</v>
      </c>
      <c r="O100" s="380">
        <v>0.31</v>
      </c>
      <c r="P100" s="377">
        <v>0.43</v>
      </c>
      <c r="Q100" s="377">
        <v>0.59</v>
      </c>
      <c r="R100" s="377">
        <v>0.68</v>
      </c>
      <c r="S100" s="377">
        <v>0.54</v>
      </c>
      <c r="T100" s="377">
        <v>0.4</v>
      </c>
      <c r="U100" s="377">
        <v>0.3</v>
      </c>
      <c r="V100" s="377">
        <v>0.46</v>
      </c>
      <c r="W100" s="377">
        <v>0.34</v>
      </c>
      <c r="X100" s="377">
        <v>0.68</v>
      </c>
      <c r="Y100" s="377">
        <v>0.39</v>
      </c>
      <c r="Z100" s="131"/>
      <c r="AA100" s="131"/>
      <c r="AB100" s="131"/>
    </row>
    <row r="101" spans="1:28" ht="18" customHeight="1" x14ac:dyDescent="0.2">
      <c r="A101" s="411" t="s">
        <v>127</v>
      </c>
      <c r="C101" s="381"/>
      <c r="D101" s="381"/>
      <c r="E101" s="381"/>
      <c r="F101" s="381"/>
      <c r="G101" s="381"/>
      <c r="H101" s="381"/>
      <c r="I101" s="381"/>
      <c r="J101" s="381"/>
      <c r="K101" s="381"/>
      <c r="L101" s="381"/>
      <c r="M101" s="381"/>
      <c r="N101" s="381"/>
      <c r="O101" s="381"/>
      <c r="P101" s="381"/>
      <c r="Q101" s="381"/>
      <c r="R101" s="381"/>
      <c r="S101" s="381"/>
      <c r="T101" s="381"/>
      <c r="U101" s="381"/>
      <c r="V101" s="381"/>
      <c r="W101" s="381"/>
      <c r="X101" s="381"/>
      <c r="Y101" s="381"/>
    </row>
    <row r="102" spans="1:28" ht="18" customHeight="1" x14ac:dyDescent="0.2">
      <c r="A102" s="382"/>
      <c r="C102" s="381"/>
      <c r="D102" s="381"/>
      <c r="E102" s="381"/>
      <c r="F102" s="381"/>
      <c r="G102" s="381"/>
      <c r="H102" s="381"/>
      <c r="I102" s="381"/>
      <c r="J102" s="381"/>
      <c r="K102" s="381"/>
      <c r="L102" s="381"/>
      <c r="M102" s="381"/>
      <c r="N102" s="381"/>
      <c r="O102" s="381"/>
      <c r="P102" s="381"/>
      <c r="Q102" s="381"/>
      <c r="R102" s="381"/>
      <c r="S102" s="381"/>
      <c r="T102" s="381"/>
      <c r="U102" s="381"/>
      <c r="V102" s="381"/>
      <c r="W102" s="381"/>
      <c r="X102" s="381"/>
      <c r="Y102" s="381"/>
    </row>
    <row r="103" spans="1:28" ht="18" customHeight="1" x14ac:dyDescent="0.2">
      <c r="C103" s="381"/>
      <c r="D103" s="381"/>
      <c r="E103" s="381"/>
      <c r="F103" s="381"/>
      <c r="G103" s="381"/>
      <c r="H103" s="381"/>
      <c r="I103" s="381"/>
      <c r="J103" s="381"/>
      <c r="K103" s="381"/>
      <c r="L103" s="381"/>
      <c r="M103" s="381"/>
      <c r="N103" s="381"/>
      <c r="O103" s="381"/>
      <c r="P103" s="381"/>
      <c r="Q103" s="381"/>
      <c r="R103" s="381"/>
      <c r="S103" s="381"/>
      <c r="T103" s="381"/>
      <c r="U103" s="381"/>
      <c r="V103" s="381"/>
      <c r="W103" s="381"/>
      <c r="X103" s="381"/>
      <c r="Y103" s="381"/>
    </row>
    <row r="104" spans="1:28" ht="18" customHeight="1" x14ac:dyDescent="0.2">
      <c r="C104" s="381"/>
      <c r="D104" s="381"/>
      <c r="E104" s="381"/>
      <c r="F104" s="381"/>
      <c r="G104" s="381"/>
      <c r="H104" s="381"/>
      <c r="I104" s="381"/>
      <c r="J104" s="381"/>
      <c r="K104" s="381"/>
      <c r="L104" s="381"/>
      <c r="M104" s="381"/>
      <c r="N104" s="381"/>
      <c r="O104" s="381"/>
      <c r="P104" s="381"/>
      <c r="Q104" s="381"/>
      <c r="R104" s="381"/>
      <c r="S104" s="381"/>
      <c r="T104" s="381"/>
      <c r="U104" s="381"/>
      <c r="V104" s="381"/>
      <c r="W104" s="381"/>
      <c r="X104" s="381"/>
      <c r="Y104" s="381"/>
    </row>
    <row r="105" spans="1:28" x14ac:dyDescent="0.2">
      <c r="C105" s="381"/>
      <c r="D105" s="381"/>
      <c r="E105" s="381"/>
      <c r="F105" s="381"/>
      <c r="G105" s="381"/>
      <c r="H105" s="381"/>
      <c r="I105" s="381"/>
      <c r="J105" s="381"/>
      <c r="K105" s="381"/>
      <c r="L105" s="381"/>
      <c r="M105" s="381"/>
      <c r="N105" s="381"/>
      <c r="O105" s="381"/>
      <c r="P105" s="381"/>
      <c r="Q105" s="381"/>
      <c r="R105" s="381"/>
      <c r="S105" s="381"/>
      <c r="T105" s="381"/>
      <c r="U105" s="381"/>
      <c r="V105" s="381"/>
      <c r="W105" s="381"/>
      <c r="X105" s="381"/>
      <c r="Y105" s="381"/>
    </row>
    <row r="106" spans="1:28" x14ac:dyDescent="0.2">
      <c r="C106" s="381"/>
      <c r="D106" s="381"/>
      <c r="E106" s="381"/>
      <c r="F106" s="381"/>
      <c r="G106" s="381"/>
      <c r="H106" s="381"/>
      <c r="I106" s="381"/>
      <c r="J106" s="381"/>
      <c r="K106" s="381"/>
      <c r="L106" s="381"/>
      <c r="M106" s="381"/>
      <c r="N106" s="381"/>
      <c r="O106" s="381"/>
      <c r="P106" s="381"/>
      <c r="Q106" s="381"/>
      <c r="R106" s="381"/>
      <c r="S106" s="381"/>
      <c r="T106" s="381"/>
      <c r="U106" s="381"/>
      <c r="V106" s="381"/>
      <c r="W106" s="381"/>
      <c r="X106" s="381"/>
      <c r="Y106" s="381"/>
    </row>
    <row r="107" spans="1:28" x14ac:dyDescent="0.2">
      <c r="C107" s="381"/>
      <c r="D107" s="381"/>
      <c r="E107" s="381"/>
      <c r="F107" s="381"/>
      <c r="G107" s="381"/>
      <c r="H107" s="381"/>
      <c r="I107" s="381"/>
      <c r="J107" s="381"/>
      <c r="K107" s="381"/>
      <c r="L107" s="381"/>
      <c r="M107" s="381"/>
      <c r="N107" s="381"/>
      <c r="O107" s="381"/>
      <c r="P107" s="381"/>
      <c r="Q107" s="381"/>
      <c r="R107" s="381"/>
      <c r="S107" s="381"/>
      <c r="T107" s="381"/>
      <c r="U107" s="381"/>
      <c r="V107" s="381"/>
      <c r="W107" s="381"/>
      <c r="X107" s="381"/>
      <c r="Y107" s="381"/>
    </row>
    <row r="108" spans="1:28" x14ac:dyDescent="0.2">
      <c r="C108" s="381"/>
      <c r="D108" s="381"/>
      <c r="E108" s="381"/>
      <c r="F108" s="381"/>
      <c r="G108" s="381"/>
      <c r="H108" s="381"/>
      <c r="I108" s="381"/>
      <c r="J108" s="381"/>
      <c r="K108" s="381"/>
      <c r="L108" s="381"/>
      <c r="M108" s="381"/>
      <c r="N108" s="381"/>
      <c r="O108" s="381"/>
      <c r="P108" s="381"/>
      <c r="Q108" s="381"/>
      <c r="R108" s="381"/>
      <c r="S108" s="381"/>
      <c r="T108" s="381"/>
      <c r="U108" s="381"/>
      <c r="V108" s="381"/>
      <c r="W108" s="381"/>
      <c r="X108" s="381"/>
      <c r="Y108" s="381"/>
    </row>
    <row r="109" spans="1:28" x14ac:dyDescent="0.2">
      <c r="C109" s="381"/>
      <c r="D109" s="381"/>
      <c r="E109" s="381"/>
      <c r="F109" s="381"/>
      <c r="G109" s="381"/>
      <c r="H109" s="381"/>
      <c r="I109" s="381"/>
      <c r="J109" s="381"/>
      <c r="K109" s="381"/>
      <c r="L109" s="381"/>
      <c r="M109" s="381"/>
      <c r="N109" s="381"/>
      <c r="O109" s="381"/>
      <c r="P109" s="381"/>
      <c r="Q109" s="381"/>
      <c r="R109" s="381"/>
      <c r="S109" s="381"/>
      <c r="T109" s="381"/>
      <c r="U109" s="381"/>
      <c r="V109" s="381"/>
      <c r="W109" s="381"/>
      <c r="X109" s="381"/>
      <c r="Y109" s="381"/>
    </row>
    <row r="110" spans="1:28" x14ac:dyDescent="0.2">
      <c r="C110" s="381"/>
      <c r="D110" s="381"/>
      <c r="E110" s="381"/>
      <c r="F110" s="381"/>
      <c r="G110" s="381"/>
      <c r="H110" s="381"/>
      <c r="I110" s="381"/>
      <c r="J110" s="381"/>
      <c r="K110" s="381"/>
      <c r="L110" s="381"/>
      <c r="M110" s="381"/>
      <c r="N110" s="381"/>
      <c r="O110" s="381"/>
      <c r="P110" s="381"/>
      <c r="Q110" s="381"/>
      <c r="R110" s="381"/>
      <c r="S110" s="381"/>
      <c r="T110" s="381"/>
      <c r="U110" s="381"/>
      <c r="V110" s="381"/>
      <c r="W110" s="381"/>
      <c r="X110" s="381"/>
      <c r="Y110" s="381"/>
    </row>
  </sheetData>
  <mergeCells count="47">
    <mergeCell ref="Z2:AA2"/>
    <mergeCell ref="AB2:AB4"/>
    <mergeCell ref="D3:O3"/>
    <mergeCell ref="P3:V3"/>
    <mergeCell ref="W3:W4"/>
    <mergeCell ref="X3:X4"/>
    <mergeCell ref="Z3:Z4"/>
    <mergeCell ref="A15:A18"/>
    <mergeCell ref="B15:B19"/>
    <mergeCell ref="C2:C4"/>
    <mergeCell ref="D2:W2"/>
    <mergeCell ref="Y2:Y4"/>
    <mergeCell ref="AA3:AA4"/>
    <mergeCell ref="A5:A8"/>
    <mergeCell ref="B5:B9"/>
    <mergeCell ref="A10:A13"/>
    <mergeCell ref="B10:B14"/>
    <mergeCell ref="A20:A23"/>
    <mergeCell ref="B20:B24"/>
    <mergeCell ref="A26:A29"/>
    <mergeCell ref="B26:B30"/>
    <mergeCell ref="A31:A34"/>
    <mergeCell ref="B31:B35"/>
    <mergeCell ref="A37:A40"/>
    <mergeCell ref="B37:B41"/>
    <mergeCell ref="A42:A45"/>
    <mergeCell ref="B42:B46"/>
    <mergeCell ref="A47:A50"/>
    <mergeCell ref="B47:B51"/>
    <mergeCell ref="A52:A55"/>
    <mergeCell ref="B52:B56"/>
    <mergeCell ref="A57:A60"/>
    <mergeCell ref="B57:B61"/>
    <mergeCell ref="A62:A65"/>
    <mergeCell ref="B62:B66"/>
    <mergeCell ref="A67:A70"/>
    <mergeCell ref="B67:B71"/>
    <mergeCell ref="A73:A76"/>
    <mergeCell ref="B73:B77"/>
    <mergeCell ref="A78:A81"/>
    <mergeCell ref="B78:B82"/>
    <mergeCell ref="A84:A87"/>
    <mergeCell ref="B84:B88"/>
    <mergeCell ref="A90:A93"/>
    <mergeCell ref="B90:B94"/>
    <mergeCell ref="A96:A99"/>
    <mergeCell ref="B96:B100"/>
  </mergeCells>
  <printOptions horizontalCentered="1" verticalCentered="1"/>
  <pageMargins left="0.19685039370078741" right="0.19685039370078741" top="0.19685039370078741" bottom="0.19685039370078741" header="0.51181102362204722" footer="0.19685039370078741"/>
  <pageSetup paperSize="8" scale="7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F1157-6ED9-4ED3-8480-47D968DAA8EE}">
  <sheetPr>
    <tabColor rgb="FF92D050"/>
    <pageSetUpPr fitToPage="1"/>
  </sheetPr>
  <dimension ref="A1:AC109"/>
  <sheetViews>
    <sheetView showGridLines="0" zoomScaleNormal="100" workbookViewId="0">
      <pane xSplit="3" ySplit="4" topLeftCell="D5" activePane="bottomRight" state="frozen"/>
      <selection activeCell="D5" sqref="D5"/>
      <selection pane="topRight" activeCell="D5" sqref="D5"/>
      <selection pane="bottomLeft" activeCell="D5" sqref="D5"/>
      <selection pane="bottomRight" activeCell="D5" sqref="D5"/>
    </sheetView>
  </sheetViews>
  <sheetFormatPr defaultColWidth="9.140625" defaultRowHeight="12.75" x14ac:dyDescent="0.2"/>
  <cols>
    <col min="1" max="1" width="24.5703125" style="3" customWidth="1"/>
    <col min="2" max="2" width="10.28515625" style="3" customWidth="1"/>
    <col min="3" max="3" width="11.28515625" style="3" customWidth="1"/>
    <col min="4" max="14" width="12.7109375" style="3" customWidth="1"/>
    <col min="15" max="15" width="13.140625" style="3" customWidth="1"/>
    <col min="16" max="25" width="12.7109375" style="3" customWidth="1"/>
    <col min="26" max="28" width="11.28515625" style="3" customWidth="1"/>
    <col min="29" max="29" width="11.85546875" style="3" bestFit="1" customWidth="1"/>
    <col min="30" max="16384" width="9.140625" style="3"/>
  </cols>
  <sheetData>
    <row r="1" spans="1:29" ht="26.25" x14ac:dyDescent="0.4">
      <c r="A1" s="1" t="s">
        <v>120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W1" s="4"/>
      <c r="X1" s="4"/>
      <c r="Y1" s="2"/>
      <c r="Z1" s="2"/>
      <c r="AA1" s="2"/>
      <c r="AB1" s="2"/>
    </row>
    <row r="2" spans="1:29" ht="18" customHeight="1" x14ac:dyDescent="0.2">
      <c r="A2" s="5"/>
      <c r="B2" s="6"/>
      <c r="C2" s="438" t="s">
        <v>105</v>
      </c>
      <c r="D2" s="441" t="s">
        <v>2</v>
      </c>
      <c r="E2" s="442"/>
      <c r="F2" s="442"/>
      <c r="G2" s="442"/>
      <c r="H2" s="442"/>
      <c r="I2" s="442"/>
      <c r="J2" s="442"/>
      <c r="K2" s="442"/>
      <c r="L2" s="442"/>
      <c r="M2" s="442"/>
      <c r="N2" s="442"/>
      <c r="O2" s="442"/>
      <c r="P2" s="442"/>
      <c r="Q2" s="442"/>
      <c r="R2" s="442"/>
      <c r="S2" s="442"/>
      <c r="T2" s="442"/>
      <c r="U2" s="442"/>
      <c r="V2" s="442"/>
      <c r="W2" s="443"/>
      <c r="X2" s="7"/>
      <c r="Y2" s="444" t="s">
        <v>106</v>
      </c>
      <c r="Z2" s="459"/>
      <c r="AA2" s="459"/>
      <c r="AB2" s="459"/>
    </row>
    <row r="3" spans="1:29" ht="18" customHeight="1" thickBot="1" x14ac:dyDescent="0.25">
      <c r="A3" s="8"/>
      <c r="B3" s="9"/>
      <c r="C3" s="439"/>
      <c r="D3" s="441" t="s">
        <v>3</v>
      </c>
      <c r="E3" s="442"/>
      <c r="F3" s="448"/>
      <c r="G3" s="442"/>
      <c r="H3" s="442"/>
      <c r="I3" s="442"/>
      <c r="J3" s="442"/>
      <c r="K3" s="442"/>
      <c r="L3" s="442"/>
      <c r="M3" s="442"/>
      <c r="N3" s="448"/>
      <c r="O3" s="461"/>
      <c r="P3" s="462"/>
      <c r="Q3" s="442"/>
      <c r="R3" s="442"/>
      <c r="S3" s="442"/>
      <c r="T3" s="442"/>
      <c r="U3" s="442"/>
      <c r="V3" s="443"/>
      <c r="W3" s="450" t="s">
        <v>107</v>
      </c>
      <c r="X3" s="452" t="s">
        <v>6</v>
      </c>
      <c r="Y3" s="445"/>
      <c r="Z3" s="460"/>
      <c r="AA3" s="459"/>
      <c r="AB3" s="460"/>
    </row>
    <row r="4" spans="1:29" ht="24" x14ac:dyDescent="0.2">
      <c r="A4" s="10"/>
      <c r="B4" s="11"/>
      <c r="C4" s="440"/>
      <c r="D4" s="12" t="s">
        <v>7</v>
      </c>
      <c r="E4" s="15" t="s">
        <v>8</v>
      </c>
      <c r="F4" s="13" t="s">
        <v>9</v>
      </c>
      <c r="G4" s="16" t="s">
        <v>10</v>
      </c>
      <c r="H4" s="12" t="s">
        <v>11</v>
      </c>
      <c r="I4" s="12" t="s">
        <v>12</v>
      </c>
      <c r="J4" s="12" t="s">
        <v>13</v>
      </c>
      <c r="K4" s="12" t="s">
        <v>14</v>
      </c>
      <c r="L4" s="12" t="s">
        <v>15</v>
      </c>
      <c r="M4" s="15" t="s">
        <v>16</v>
      </c>
      <c r="N4" s="13" t="s">
        <v>17</v>
      </c>
      <c r="O4" s="14" t="s">
        <v>108</v>
      </c>
      <c r="P4" s="15" t="s">
        <v>121</v>
      </c>
      <c r="Q4" s="15" t="s">
        <v>20</v>
      </c>
      <c r="R4" s="12" t="s">
        <v>80</v>
      </c>
      <c r="S4" s="12" t="s">
        <v>22</v>
      </c>
      <c r="T4" s="12" t="s">
        <v>23</v>
      </c>
      <c r="U4" s="12" t="s">
        <v>24</v>
      </c>
      <c r="V4" s="16" t="s">
        <v>110</v>
      </c>
      <c r="W4" s="451"/>
      <c r="X4" s="453"/>
      <c r="Y4" s="446"/>
      <c r="Z4" s="460"/>
      <c r="AA4" s="459"/>
      <c r="AB4" s="460"/>
    </row>
    <row r="5" spans="1:29" ht="18" customHeight="1" x14ac:dyDescent="0.2">
      <c r="A5" s="435" t="s">
        <v>26</v>
      </c>
      <c r="B5" s="436" t="s">
        <v>27</v>
      </c>
      <c r="C5" s="244" t="s">
        <v>111</v>
      </c>
      <c r="D5" s="245">
        <v>228</v>
      </c>
      <c r="E5" s="246">
        <v>283</v>
      </c>
      <c r="F5" s="247">
        <v>511</v>
      </c>
      <c r="G5" s="248">
        <v>222</v>
      </c>
      <c r="H5" s="245">
        <v>133</v>
      </c>
      <c r="I5" s="245">
        <v>233</v>
      </c>
      <c r="J5" s="245">
        <v>119</v>
      </c>
      <c r="K5" s="245">
        <v>130</v>
      </c>
      <c r="L5" s="245">
        <v>143</v>
      </c>
      <c r="M5" s="246">
        <v>128</v>
      </c>
      <c r="N5" s="247">
        <v>1108</v>
      </c>
      <c r="O5" s="249">
        <v>1619</v>
      </c>
      <c r="P5" s="250">
        <v>7484</v>
      </c>
      <c r="Q5" s="250">
        <v>1398</v>
      </c>
      <c r="R5" s="251">
        <v>1089</v>
      </c>
      <c r="S5" s="251">
        <v>1077</v>
      </c>
      <c r="T5" s="251">
        <v>839</v>
      </c>
      <c r="U5" s="251">
        <v>438</v>
      </c>
      <c r="V5" s="249">
        <v>12325</v>
      </c>
      <c r="W5" s="252">
        <v>13944</v>
      </c>
      <c r="X5" s="253">
        <v>1012</v>
      </c>
      <c r="Y5" s="249">
        <v>14956</v>
      </c>
      <c r="Z5" s="254"/>
      <c r="AA5" s="255"/>
      <c r="AB5" s="255"/>
      <c r="AC5" s="256"/>
    </row>
    <row r="6" spans="1:29" ht="18" customHeight="1" x14ac:dyDescent="0.2">
      <c r="A6" s="454"/>
      <c r="B6" s="456"/>
      <c r="C6" s="257" t="s">
        <v>112</v>
      </c>
      <c r="D6" s="258">
        <v>214</v>
      </c>
      <c r="E6" s="259">
        <v>240</v>
      </c>
      <c r="F6" s="260">
        <v>454</v>
      </c>
      <c r="G6" s="261">
        <v>221</v>
      </c>
      <c r="H6" s="258">
        <v>126</v>
      </c>
      <c r="I6" s="258">
        <v>246</v>
      </c>
      <c r="J6" s="258">
        <v>105</v>
      </c>
      <c r="K6" s="258">
        <v>109</v>
      </c>
      <c r="L6" s="258">
        <v>153</v>
      </c>
      <c r="M6" s="259">
        <v>117</v>
      </c>
      <c r="N6" s="260">
        <v>1077</v>
      </c>
      <c r="O6" s="262">
        <v>1531</v>
      </c>
      <c r="P6" s="263">
        <v>6262</v>
      </c>
      <c r="Q6" s="263">
        <v>1267</v>
      </c>
      <c r="R6" s="264">
        <v>957</v>
      </c>
      <c r="S6" s="264">
        <v>948</v>
      </c>
      <c r="T6" s="264">
        <v>955</v>
      </c>
      <c r="U6" s="264">
        <v>386</v>
      </c>
      <c r="V6" s="262">
        <v>10775</v>
      </c>
      <c r="W6" s="265">
        <v>12306</v>
      </c>
      <c r="X6" s="266">
        <v>882</v>
      </c>
      <c r="Y6" s="262">
        <v>13188</v>
      </c>
      <c r="Z6" s="254"/>
      <c r="AA6" s="255"/>
      <c r="AB6" s="255"/>
      <c r="AC6" s="256"/>
    </row>
    <row r="7" spans="1:29" ht="18" customHeight="1" x14ac:dyDescent="0.2">
      <c r="A7" s="454"/>
      <c r="B7" s="456"/>
      <c r="C7" s="257" t="s">
        <v>113</v>
      </c>
      <c r="D7" s="258">
        <v>180</v>
      </c>
      <c r="E7" s="259">
        <v>224</v>
      </c>
      <c r="F7" s="260">
        <v>404</v>
      </c>
      <c r="G7" s="261">
        <v>208</v>
      </c>
      <c r="H7" s="258">
        <v>112</v>
      </c>
      <c r="I7" s="258">
        <v>221</v>
      </c>
      <c r="J7" s="258">
        <v>86</v>
      </c>
      <c r="K7" s="258">
        <v>98</v>
      </c>
      <c r="L7" s="258">
        <v>136</v>
      </c>
      <c r="M7" s="259">
        <v>104</v>
      </c>
      <c r="N7" s="260">
        <v>965</v>
      </c>
      <c r="O7" s="262">
        <v>1369</v>
      </c>
      <c r="P7" s="263">
        <v>6631</v>
      </c>
      <c r="Q7" s="263">
        <v>1550</v>
      </c>
      <c r="R7" s="264">
        <v>1050</v>
      </c>
      <c r="S7" s="264">
        <v>992</v>
      </c>
      <c r="T7" s="264">
        <v>808</v>
      </c>
      <c r="U7" s="264">
        <v>398</v>
      </c>
      <c r="V7" s="262">
        <v>11429</v>
      </c>
      <c r="W7" s="265">
        <v>12798</v>
      </c>
      <c r="X7" s="266">
        <v>1103</v>
      </c>
      <c r="Y7" s="262">
        <v>13901</v>
      </c>
      <c r="Z7" s="254"/>
      <c r="AA7" s="255"/>
      <c r="AB7" s="255"/>
      <c r="AC7" s="256"/>
    </row>
    <row r="8" spans="1:29" ht="18" customHeight="1" x14ac:dyDescent="0.2">
      <c r="A8" s="454"/>
      <c r="B8" s="456"/>
      <c r="C8" s="267" t="s">
        <v>114</v>
      </c>
      <c r="D8" s="264">
        <v>203</v>
      </c>
      <c r="E8" s="263">
        <v>240</v>
      </c>
      <c r="F8" s="268">
        <v>443</v>
      </c>
      <c r="G8" s="269">
        <v>205</v>
      </c>
      <c r="H8" s="264">
        <v>118</v>
      </c>
      <c r="I8" s="264">
        <v>245</v>
      </c>
      <c r="J8" s="264">
        <v>105</v>
      </c>
      <c r="K8" s="264">
        <v>110</v>
      </c>
      <c r="L8" s="264">
        <v>141</v>
      </c>
      <c r="M8" s="263">
        <v>109</v>
      </c>
      <c r="N8" s="268">
        <v>1033</v>
      </c>
      <c r="O8" s="262">
        <v>1476</v>
      </c>
      <c r="P8" s="263">
        <v>7175</v>
      </c>
      <c r="Q8" s="263">
        <v>1621</v>
      </c>
      <c r="R8" s="264">
        <v>1016</v>
      </c>
      <c r="S8" s="264">
        <v>1062</v>
      </c>
      <c r="T8" s="264">
        <v>785</v>
      </c>
      <c r="U8" s="264">
        <v>396</v>
      </c>
      <c r="V8" s="262">
        <v>12055</v>
      </c>
      <c r="W8" s="270">
        <v>13531</v>
      </c>
      <c r="X8" s="266">
        <v>1105</v>
      </c>
      <c r="Y8" s="262">
        <v>14636</v>
      </c>
      <c r="Z8" s="271"/>
      <c r="AA8" s="271"/>
      <c r="AB8" s="271"/>
      <c r="AC8" s="256"/>
    </row>
    <row r="9" spans="1:29" ht="18" customHeight="1" x14ac:dyDescent="0.2">
      <c r="A9" s="42"/>
      <c r="B9" s="437"/>
      <c r="C9" s="272" t="s">
        <v>115</v>
      </c>
      <c r="D9" s="273">
        <v>825</v>
      </c>
      <c r="E9" s="274">
        <v>987</v>
      </c>
      <c r="F9" s="275">
        <v>1812</v>
      </c>
      <c r="G9" s="276">
        <v>856</v>
      </c>
      <c r="H9" s="273">
        <v>489</v>
      </c>
      <c r="I9" s="273">
        <v>945</v>
      </c>
      <c r="J9" s="273">
        <v>415</v>
      </c>
      <c r="K9" s="273">
        <v>447</v>
      </c>
      <c r="L9" s="273">
        <v>573</v>
      </c>
      <c r="M9" s="274">
        <v>458</v>
      </c>
      <c r="N9" s="275">
        <v>4183</v>
      </c>
      <c r="O9" s="277">
        <v>5995</v>
      </c>
      <c r="P9" s="274">
        <v>27552</v>
      </c>
      <c r="Q9" s="274">
        <v>5836</v>
      </c>
      <c r="R9" s="273">
        <v>4112</v>
      </c>
      <c r="S9" s="273">
        <v>4079</v>
      </c>
      <c r="T9" s="273">
        <v>3387</v>
      </c>
      <c r="U9" s="273">
        <v>1618</v>
      </c>
      <c r="V9" s="277">
        <v>46584</v>
      </c>
      <c r="W9" s="278">
        <v>52579</v>
      </c>
      <c r="X9" s="273">
        <v>4102</v>
      </c>
      <c r="Y9" s="277">
        <v>56681</v>
      </c>
      <c r="Z9" s="271"/>
      <c r="AA9" s="271"/>
      <c r="AB9" s="271"/>
      <c r="AC9" s="256"/>
    </row>
    <row r="10" spans="1:29" ht="18" customHeight="1" x14ac:dyDescent="0.2">
      <c r="A10" s="430" t="s">
        <v>28</v>
      </c>
      <c r="B10" s="428" t="s">
        <v>48</v>
      </c>
      <c r="C10" s="279" t="s">
        <v>111</v>
      </c>
      <c r="D10" s="286">
        <v>0.21199999999999999</v>
      </c>
      <c r="E10" s="285">
        <v>0.308</v>
      </c>
      <c r="F10" s="383">
        <v>0.26500000000000001</v>
      </c>
      <c r="G10" s="384">
        <v>0.12</v>
      </c>
      <c r="H10" s="286">
        <v>0.18</v>
      </c>
      <c r="I10" s="286">
        <v>9.5000000000000001E-2</v>
      </c>
      <c r="J10" s="286">
        <v>0.10199999999999999</v>
      </c>
      <c r="K10" s="286">
        <v>0.10199999999999999</v>
      </c>
      <c r="L10" s="286">
        <v>0.23100000000000001</v>
      </c>
      <c r="M10" s="285">
        <v>9.7000000000000003E-2</v>
      </c>
      <c r="N10" s="383">
        <v>0.13</v>
      </c>
      <c r="O10" s="385">
        <v>0.17199999999999999</v>
      </c>
      <c r="P10" s="285">
        <v>3.0000000000000001E-3</v>
      </c>
      <c r="Q10" s="285">
        <v>5.0000000000000001E-3</v>
      </c>
      <c r="R10" s="286">
        <v>5.0000000000000001E-3</v>
      </c>
      <c r="S10" s="286">
        <v>4.0000000000000001E-3</v>
      </c>
      <c r="T10" s="286">
        <v>1.0999999999999999E-2</v>
      </c>
      <c r="U10" s="286">
        <v>2.5000000000000001E-2</v>
      </c>
      <c r="V10" s="385">
        <v>5.0000000000000001E-3</v>
      </c>
      <c r="W10" s="386">
        <v>2.5000000000000001E-2</v>
      </c>
      <c r="X10" s="387">
        <v>4.8000000000000001E-2</v>
      </c>
      <c r="Y10" s="385">
        <v>2.5999999999999999E-2</v>
      </c>
      <c r="Z10" s="289"/>
      <c r="AA10" s="289"/>
      <c r="AB10" s="289"/>
    </row>
    <row r="11" spans="1:29" ht="18" customHeight="1" x14ac:dyDescent="0.2">
      <c r="A11" s="455"/>
      <c r="B11" s="456"/>
      <c r="C11" s="290" t="s">
        <v>112</v>
      </c>
      <c r="D11" s="297">
        <v>0.16700000000000001</v>
      </c>
      <c r="E11" s="296">
        <v>0.32700000000000001</v>
      </c>
      <c r="F11" s="388">
        <v>0.252</v>
      </c>
      <c r="G11" s="389">
        <v>0.13200000000000001</v>
      </c>
      <c r="H11" s="297">
        <v>0.16300000000000001</v>
      </c>
      <c r="I11" s="297">
        <v>9.6000000000000002E-2</v>
      </c>
      <c r="J11" s="297">
        <v>0.11700000000000001</v>
      </c>
      <c r="K11" s="297">
        <v>0.115</v>
      </c>
      <c r="L11" s="297">
        <v>0.13700000000000001</v>
      </c>
      <c r="M11" s="296">
        <v>0.109</v>
      </c>
      <c r="N11" s="388">
        <v>0.123</v>
      </c>
      <c r="O11" s="390">
        <v>0.161</v>
      </c>
      <c r="P11" s="296">
        <v>3.0000000000000001E-3</v>
      </c>
      <c r="Q11" s="296">
        <v>4.0000000000000001E-3</v>
      </c>
      <c r="R11" s="297">
        <v>6.0000000000000001E-3</v>
      </c>
      <c r="S11" s="297">
        <v>5.0000000000000001E-3</v>
      </c>
      <c r="T11" s="297">
        <v>8.9999999999999993E-3</v>
      </c>
      <c r="U11" s="297">
        <v>2.3E-2</v>
      </c>
      <c r="V11" s="390">
        <v>5.0000000000000001E-3</v>
      </c>
      <c r="W11" s="391">
        <v>2.4E-2</v>
      </c>
      <c r="X11" s="392">
        <v>4.2000000000000003E-2</v>
      </c>
      <c r="Y11" s="390">
        <v>2.5000000000000001E-2</v>
      </c>
      <c r="Z11" s="289"/>
      <c r="AA11" s="289"/>
      <c r="AB11" s="289"/>
    </row>
    <row r="12" spans="1:29" ht="18" customHeight="1" x14ac:dyDescent="0.2">
      <c r="A12" s="455"/>
      <c r="B12" s="456"/>
      <c r="C12" s="290" t="s">
        <v>113</v>
      </c>
      <c r="D12" s="297">
        <v>0.25600000000000001</v>
      </c>
      <c r="E12" s="296">
        <v>0.28100000000000003</v>
      </c>
      <c r="F12" s="388">
        <v>0.27</v>
      </c>
      <c r="G12" s="389">
        <v>0.18</v>
      </c>
      <c r="H12" s="297">
        <v>0.16800000000000001</v>
      </c>
      <c r="I12" s="297">
        <v>0.10100000000000001</v>
      </c>
      <c r="J12" s="297">
        <v>0.109</v>
      </c>
      <c r="K12" s="297">
        <v>0.108</v>
      </c>
      <c r="L12" s="297">
        <v>0.188</v>
      </c>
      <c r="M12" s="296">
        <v>0.114</v>
      </c>
      <c r="N12" s="388">
        <v>0.14099999999999999</v>
      </c>
      <c r="O12" s="390">
        <v>0.17899999999999999</v>
      </c>
      <c r="P12" s="296">
        <v>3.0000000000000001E-3</v>
      </c>
      <c r="Q12" s="296">
        <v>4.0000000000000001E-3</v>
      </c>
      <c r="R12" s="297">
        <v>5.0000000000000001E-3</v>
      </c>
      <c r="S12" s="297">
        <v>4.0000000000000001E-3</v>
      </c>
      <c r="T12" s="297">
        <v>1.2E-2</v>
      </c>
      <c r="U12" s="297">
        <v>2.4E-2</v>
      </c>
      <c r="V12" s="390">
        <v>5.0000000000000001E-3</v>
      </c>
      <c r="W12" s="391">
        <v>2.3E-2</v>
      </c>
      <c r="X12" s="392">
        <v>4.5999999999999999E-2</v>
      </c>
      <c r="Y12" s="390">
        <v>2.5000000000000001E-2</v>
      </c>
      <c r="Z12" s="289"/>
      <c r="AA12" s="289"/>
      <c r="AB12" s="289"/>
    </row>
    <row r="13" spans="1:29" ht="18" customHeight="1" x14ac:dyDescent="0.2">
      <c r="A13" s="455"/>
      <c r="B13" s="456"/>
      <c r="C13" s="290" t="s">
        <v>114</v>
      </c>
      <c r="D13" s="297">
        <v>0.18</v>
      </c>
      <c r="E13" s="296">
        <v>0.32800000000000001</v>
      </c>
      <c r="F13" s="388">
        <v>0.26</v>
      </c>
      <c r="G13" s="389">
        <v>0.16900000000000001</v>
      </c>
      <c r="H13" s="297">
        <v>0.156</v>
      </c>
      <c r="I13" s="297">
        <v>9.6000000000000002E-2</v>
      </c>
      <c r="J13" s="297">
        <v>0.107</v>
      </c>
      <c r="K13" s="297">
        <v>8.2000000000000003E-2</v>
      </c>
      <c r="L13" s="297">
        <v>0.16500000000000001</v>
      </c>
      <c r="M13" s="296">
        <v>0.121</v>
      </c>
      <c r="N13" s="388">
        <v>0.129</v>
      </c>
      <c r="O13" s="390">
        <v>0.16800000000000001</v>
      </c>
      <c r="P13" s="296">
        <v>3.0000000000000001E-3</v>
      </c>
      <c r="Q13" s="296">
        <v>4.0000000000000001E-3</v>
      </c>
      <c r="R13" s="297">
        <v>5.0000000000000001E-3</v>
      </c>
      <c r="S13" s="297">
        <v>4.0000000000000001E-3</v>
      </c>
      <c r="T13" s="297">
        <v>8.9999999999999993E-3</v>
      </c>
      <c r="U13" s="297">
        <v>1.4999999999999999E-2</v>
      </c>
      <c r="V13" s="390">
        <v>4.0000000000000001E-3</v>
      </c>
      <c r="W13" s="391">
        <v>2.1999999999999999E-2</v>
      </c>
      <c r="X13" s="393">
        <v>4.9000000000000002E-2</v>
      </c>
      <c r="Y13" s="394">
        <v>2.4E-2</v>
      </c>
      <c r="Z13" s="302"/>
      <c r="AA13" s="289"/>
      <c r="AB13" s="289"/>
    </row>
    <row r="14" spans="1:29" ht="18" customHeight="1" x14ac:dyDescent="0.2">
      <c r="A14" s="42"/>
      <c r="B14" s="437"/>
      <c r="C14" s="303" t="s">
        <v>115</v>
      </c>
      <c r="D14" s="310">
        <v>0.20200000000000001</v>
      </c>
      <c r="E14" s="309">
        <v>0.311</v>
      </c>
      <c r="F14" s="395">
        <v>0.26200000000000001</v>
      </c>
      <c r="G14" s="396">
        <v>0.14899999999999999</v>
      </c>
      <c r="H14" s="310">
        <v>0.16700000000000001</v>
      </c>
      <c r="I14" s="310">
        <v>9.7000000000000003E-2</v>
      </c>
      <c r="J14" s="310">
        <v>0.108</v>
      </c>
      <c r="K14" s="310">
        <v>0.10100000000000001</v>
      </c>
      <c r="L14" s="310">
        <v>0.17899999999999999</v>
      </c>
      <c r="M14" s="309">
        <v>0.11</v>
      </c>
      <c r="N14" s="395">
        <v>0.13</v>
      </c>
      <c r="O14" s="397">
        <v>0.17</v>
      </c>
      <c r="P14" s="309">
        <v>3.0000000000000001E-3</v>
      </c>
      <c r="Q14" s="309">
        <v>4.0000000000000001E-3</v>
      </c>
      <c r="R14" s="310">
        <v>5.0000000000000001E-3</v>
      </c>
      <c r="S14" s="310">
        <v>4.0000000000000001E-3</v>
      </c>
      <c r="T14" s="310">
        <v>0.01</v>
      </c>
      <c r="U14" s="310">
        <v>2.1999999999999999E-2</v>
      </c>
      <c r="V14" s="397">
        <v>5.0000000000000001E-3</v>
      </c>
      <c r="W14" s="398">
        <v>2.4E-2</v>
      </c>
      <c r="X14" s="399">
        <v>4.5999999999999999E-2</v>
      </c>
      <c r="Y14" s="400">
        <v>2.5000000000000001E-2</v>
      </c>
      <c r="Z14" s="302"/>
      <c r="AA14" s="289"/>
      <c r="AB14" s="289"/>
    </row>
    <row r="15" spans="1:29" ht="18" customHeight="1" x14ac:dyDescent="0.2">
      <c r="A15" s="430" t="s">
        <v>30</v>
      </c>
      <c r="B15" s="428" t="s">
        <v>49</v>
      </c>
      <c r="C15" s="279" t="s">
        <v>111</v>
      </c>
      <c r="D15" s="314">
        <v>48258</v>
      </c>
      <c r="E15" s="315">
        <v>87128</v>
      </c>
      <c r="F15" s="316">
        <v>135386</v>
      </c>
      <c r="G15" s="317">
        <v>26685</v>
      </c>
      <c r="H15" s="314">
        <v>23920</v>
      </c>
      <c r="I15" s="314">
        <v>22216</v>
      </c>
      <c r="J15" s="314">
        <v>12089</v>
      </c>
      <c r="K15" s="314">
        <v>13214</v>
      </c>
      <c r="L15" s="314">
        <v>32987</v>
      </c>
      <c r="M15" s="315">
        <v>12474</v>
      </c>
      <c r="N15" s="316">
        <v>143585</v>
      </c>
      <c r="O15" s="318">
        <v>278971</v>
      </c>
      <c r="P15" s="315">
        <v>25496</v>
      </c>
      <c r="Q15" s="315">
        <v>6880</v>
      </c>
      <c r="R15" s="314">
        <v>5626</v>
      </c>
      <c r="S15" s="314">
        <v>4790</v>
      </c>
      <c r="T15" s="314">
        <v>8874</v>
      </c>
      <c r="U15" s="314">
        <v>11092</v>
      </c>
      <c r="V15" s="318">
        <v>62758</v>
      </c>
      <c r="W15" s="319">
        <v>341729</v>
      </c>
      <c r="X15" s="320">
        <v>48194</v>
      </c>
      <c r="Y15" s="318">
        <v>389923</v>
      </c>
      <c r="Z15" s="255"/>
      <c r="AA15" s="255"/>
      <c r="AB15" s="255"/>
      <c r="AC15" s="256"/>
    </row>
    <row r="16" spans="1:29" ht="18" customHeight="1" x14ac:dyDescent="0.2">
      <c r="A16" s="455"/>
      <c r="B16" s="456"/>
      <c r="C16" s="290" t="s">
        <v>112</v>
      </c>
      <c r="D16" s="264">
        <v>35752</v>
      </c>
      <c r="E16" s="263">
        <v>78512</v>
      </c>
      <c r="F16" s="268">
        <v>114264</v>
      </c>
      <c r="G16" s="269">
        <v>29161</v>
      </c>
      <c r="H16" s="264">
        <v>20544</v>
      </c>
      <c r="I16" s="264">
        <v>23663</v>
      </c>
      <c r="J16" s="264">
        <v>12314</v>
      </c>
      <c r="K16" s="264">
        <v>12507</v>
      </c>
      <c r="L16" s="264">
        <v>20994</v>
      </c>
      <c r="M16" s="263">
        <v>12764</v>
      </c>
      <c r="N16" s="268">
        <v>131947</v>
      </c>
      <c r="O16" s="262">
        <v>246211</v>
      </c>
      <c r="P16" s="263">
        <v>17876</v>
      </c>
      <c r="Q16" s="263">
        <v>5466</v>
      </c>
      <c r="R16" s="264">
        <v>5498</v>
      </c>
      <c r="S16" s="264">
        <v>4598</v>
      </c>
      <c r="T16" s="264">
        <v>8841</v>
      </c>
      <c r="U16" s="264">
        <v>9066</v>
      </c>
      <c r="V16" s="262">
        <v>51345</v>
      </c>
      <c r="W16" s="265">
        <v>297556</v>
      </c>
      <c r="X16" s="266">
        <v>36620</v>
      </c>
      <c r="Y16" s="262">
        <v>334176</v>
      </c>
      <c r="Z16" s="255"/>
      <c r="AA16" s="255"/>
      <c r="AB16" s="255"/>
      <c r="AC16" s="256"/>
    </row>
    <row r="17" spans="1:29" ht="18" customHeight="1" x14ac:dyDescent="0.2">
      <c r="A17" s="455"/>
      <c r="B17" s="456"/>
      <c r="C17" s="290" t="s">
        <v>113</v>
      </c>
      <c r="D17" s="264">
        <v>46136</v>
      </c>
      <c r="E17" s="263">
        <v>62951</v>
      </c>
      <c r="F17" s="268">
        <v>109087</v>
      </c>
      <c r="G17" s="269">
        <v>37456</v>
      </c>
      <c r="H17" s="264">
        <v>18840</v>
      </c>
      <c r="I17" s="264">
        <v>22377</v>
      </c>
      <c r="J17" s="264">
        <v>9388</v>
      </c>
      <c r="K17" s="264">
        <v>10610</v>
      </c>
      <c r="L17" s="264">
        <v>25592</v>
      </c>
      <c r="M17" s="263">
        <v>11831</v>
      </c>
      <c r="N17" s="268">
        <v>136094</v>
      </c>
      <c r="O17" s="262">
        <v>245181</v>
      </c>
      <c r="P17" s="263">
        <v>19451</v>
      </c>
      <c r="Q17" s="263">
        <v>6173</v>
      </c>
      <c r="R17" s="264">
        <v>5241</v>
      </c>
      <c r="S17" s="264">
        <v>4212</v>
      </c>
      <c r="T17" s="264">
        <v>9324</v>
      </c>
      <c r="U17" s="264">
        <v>9581</v>
      </c>
      <c r="V17" s="262">
        <v>53982</v>
      </c>
      <c r="W17" s="265">
        <v>299163</v>
      </c>
      <c r="X17" s="266">
        <v>50348</v>
      </c>
      <c r="Y17" s="262">
        <v>349511</v>
      </c>
      <c r="Z17" s="255"/>
      <c r="AA17" s="255"/>
      <c r="AB17" s="255"/>
      <c r="AC17" s="256"/>
    </row>
    <row r="18" spans="1:29" ht="18" customHeight="1" x14ac:dyDescent="0.2">
      <c r="A18" s="455"/>
      <c r="B18" s="456"/>
      <c r="C18" s="290" t="s">
        <v>114</v>
      </c>
      <c r="D18" s="264">
        <v>36459</v>
      </c>
      <c r="E18" s="263">
        <v>78801</v>
      </c>
      <c r="F18" s="268">
        <v>115260</v>
      </c>
      <c r="G18" s="269">
        <v>34562</v>
      </c>
      <c r="H18" s="264">
        <v>18390</v>
      </c>
      <c r="I18" s="264">
        <v>23406</v>
      </c>
      <c r="J18" s="264">
        <v>11188</v>
      </c>
      <c r="K18" s="264">
        <v>8970</v>
      </c>
      <c r="L18" s="264">
        <v>23245</v>
      </c>
      <c r="M18" s="263">
        <v>13150</v>
      </c>
      <c r="N18" s="268">
        <v>132911</v>
      </c>
      <c r="O18" s="262">
        <v>248171</v>
      </c>
      <c r="P18" s="263">
        <v>23341</v>
      </c>
      <c r="Q18" s="263">
        <v>6559</v>
      </c>
      <c r="R18" s="264">
        <v>5305</v>
      </c>
      <c r="S18" s="264">
        <v>4598</v>
      </c>
      <c r="T18" s="264">
        <v>7395</v>
      </c>
      <c r="U18" s="264">
        <v>5916</v>
      </c>
      <c r="V18" s="262">
        <v>53114</v>
      </c>
      <c r="W18" s="270">
        <v>301285</v>
      </c>
      <c r="X18" s="266">
        <v>54656</v>
      </c>
      <c r="Y18" s="262">
        <v>355941</v>
      </c>
      <c r="Z18" s="271"/>
      <c r="AA18" s="271"/>
      <c r="AB18" s="271"/>
      <c r="AC18" s="256"/>
    </row>
    <row r="19" spans="1:29" ht="18" customHeight="1" x14ac:dyDescent="0.2">
      <c r="A19" s="42"/>
      <c r="B19" s="437"/>
      <c r="C19" s="303" t="s">
        <v>115</v>
      </c>
      <c r="D19" s="273">
        <v>166605</v>
      </c>
      <c r="E19" s="274">
        <v>307392</v>
      </c>
      <c r="F19" s="275">
        <v>473997</v>
      </c>
      <c r="G19" s="276">
        <v>127864</v>
      </c>
      <c r="H19" s="273">
        <v>81694</v>
      </c>
      <c r="I19" s="273">
        <v>91662</v>
      </c>
      <c r="J19" s="273">
        <v>44979</v>
      </c>
      <c r="K19" s="273">
        <v>45301</v>
      </c>
      <c r="L19" s="273">
        <v>102818</v>
      </c>
      <c r="M19" s="274">
        <v>50219</v>
      </c>
      <c r="N19" s="275">
        <v>544537</v>
      </c>
      <c r="O19" s="277">
        <v>1018534</v>
      </c>
      <c r="P19" s="274">
        <v>86164</v>
      </c>
      <c r="Q19" s="274">
        <v>25078</v>
      </c>
      <c r="R19" s="273">
        <v>21670</v>
      </c>
      <c r="S19" s="273">
        <v>18198</v>
      </c>
      <c r="T19" s="273">
        <v>34434</v>
      </c>
      <c r="U19" s="273">
        <v>35655</v>
      </c>
      <c r="V19" s="277">
        <v>221199</v>
      </c>
      <c r="W19" s="278">
        <v>1239733</v>
      </c>
      <c r="X19" s="321">
        <v>189818</v>
      </c>
      <c r="Y19" s="277">
        <v>1429551</v>
      </c>
      <c r="Z19" s="271"/>
      <c r="AA19" s="271"/>
      <c r="AB19" s="271"/>
      <c r="AC19" s="256"/>
    </row>
    <row r="20" spans="1:29" ht="18" customHeight="1" x14ac:dyDescent="0.2">
      <c r="A20" s="430" t="s">
        <v>32</v>
      </c>
      <c r="B20" s="428" t="s">
        <v>49</v>
      </c>
      <c r="C20" s="279" t="s">
        <v>111</v>
      </c>
      <c r="D20" s="314">
        <v>46940</v>
      </c>
      <c r="E20" s="315">
        <v>86968</v>
      </c>
      <c r="F20" s="316">
        <v>133908</v>
      </c>
      <c r="G20" s="317">
        <v>25656</v>
      </c>
      <c r="H20" s="314">
        <v>22988</v>
      </c>
      <c r="I20" s="314">
        <v>21284</v>
      </c>
      <c r="J20" s="314">
        <v>11639</v>
      </c>
      <c r="K20" s="314">
        <v>11221</v>
      </c>
      <c r="L20" s="314">
        <v>32922</v>
      </c>
      <c r="M20" s="315">
        <v>11992</v>
      </c>
      <c r="N20" s="316">
        <v>137702</v>
      </c>
      <c r="O20" s="318">
        <v>271610</v>
      </c>
      <c r="P20" s="315">
        <v>23727</v>
      </c>
      <c r="Q20" s="315">
        <v>6977</v>
      </c>
      <c r="R20" s="314">
        <v>5433</v>
      </c>
      <c r="S20" s="314">
        <v>4469</v>
      </c>
      <c r="T20" s="314">
        <v>9163</v>
      </c>
      <c r="U20" s="314">
        <v>12153</v>
      </c>
      <c r="V20" s="318">
        <v>61922</v>
      </c>
      <c r="W20" s="319">
        <v>333532</v>
      </c>
      <c r="X20" s="320">
        <v>49930</v>
      </c>
      <c r="Y20" s="318">
        <v>383462</v>
      </c>
      <c r="Z20" s="322"/>
      <c r="AA20" s="322"/>
      <c r="AB20" s="322"/>
      <c r="AC20" s="323"/>
    </row>
    <row r="21" spans="1:29" ht="18" customHeight="1" x14ac:dyDescent="0.2">
      <c r="A21" s="455"/>
      <c r="B21" s="456"/>
      <c r="C21" s="290" t="s">
        <v>112</v>
      </c>
      <c r="D21" s="264">
        <v>36555</v>
      </c>
      <c r="E21" s="263">
        <v>80955</v>
      </c>
      <c r="F21" s="268">
        <v>117510</v>
      </c>
      <c r="G21" s="269">
        <v>28775</v>
      </c>
      <c r="H21" s="264">
        <v>20287</v>
      </c>
      <c r="I21" s="264">
        <v>25399</v>
      </c>
      <c r="J21" s="264">
        <v>12153</v>
      </c>
      <c r="K21" s="264">
        <v>13986</v>
      </c>
      <c r="L21" s="264">
        <v>21637</v>
      </c>
      <c r="M21" s="263">
        <v>12603</v>
      </c>
      <c r="N21" s="268">
        <v>134840</v>
      </c>
      <c r="O21" s="262">
        <v>252350</v>
      </c>
      <c r="P21" s="263">
        <v>18937</v>
      </c>
      <c r="Q21" s="263">
        <v>5305</v>
      </c>
      <c r="R21" s="264">
        <v>5562</v>
      </c>
      <c r="S21" s="264">
        <v>4758</v>
      </c>
      <c r="T21" s="264">
        <v>8841</v>
      </c>
      <c r="U21" s="264">
        <v>9099</v>
      </c>
      <c r="V21" s="262">
        <v>52502</v>
      </c>
      <c r="W21" s="265">
        <v>304852</v>
      </c>
      <c r="X21" s="266">
        <v>29804</v>
      </c>
      <c r="Y21" s="262">
        <v>334656</v>
      </c>
      <c r="Z21" s="322"/>
      <c r="AA21" s="322"/>
      <c r="AB21" s="322"/>
      <c r="AC21" s="323"/>
    </row>
    <row r="22" spans="1:29" ht="18" customHeight="1" x14ac:dyDescent="0.2">
      <c r="A22" s="455"/>
      <c r="B22" s="456"/>
      <c r="C22" s="290" t="s">
        <v>113</v>
      </c>
      <c r="D22" s="264">
        <v>40606</v>
      </c>
      <c r="E22" s="263">
        <v>57646</v>
      </c>
      <c r="F22" s="268">
        <v>98252</v>
      </c>
      <c r="G22" s="269">
        <v>37070</v>
      </c>
      <c r="H22" s="264">
        <v>18647</v>
      </c>
      <c r="I22" s="264">
        <v>20866</v>
      </c>
      <c r="J22" s="264">
        <v>9292</v>
      </c>
      <c r="K22" s="264">
        <v>10642</v>
      </c>
      <c r="L22" s="264">
        <v>23438</v>
      </c>
      <c r="M22" s="263">
        <v>11703</v>
      </c>
      <c r="N22" s="268">
        <v>131658</v>
      </c>
      <c r="O22" s="262">
        <v>229910</v>
      </c>
      <c r="P22" s="263">
        <v>19162</v>
      </c>
      <c r="Q22" s="263">
        <v>5787</v>
      </c>
      <c r="R22" s="264">
        <v>5273</v>
      </c>
      <c r="S22" s="264">
        <v>4083</v>
      </c>
      <c r="T22" s="264">
        <v>9002</v>
      </c>
      <c r="U22" s="264">
        <v>9356</v>
      </c>
      <c r="V22" s="262">
        <v>52663</v>
      </c>
      <c r="W22" s="265">
        <v>282573</v>
      </c>
      <c r="X22" s="266">
        <v>57968</v>
      </c>
      <c r="Y22" s="262">
        <v>340541</v>
      </c>
      <c r="Z22" s="322"/>
      <c r="AA22" s="322"/>
      <c r="AB22" s="322"/>
      <c r="AC22" s="323"/>
    </row>
    <row r="23" spans="1:29" ht="18" customHeight="1" x14ac:dyDescent="0.2">
      <c r="A23" s="455"/>
      <c r="B23" s="456"/>
      <c r="C23" s="290" t="s">
        <v>114</v>
      </c>
      <c r="D23" s="264">
        <v>43436</v>
      </c>
      <c r="E23" s="263">
        <v>79959</v>
      </c>
      <c r="F23" s="268">
        <v>123395</v>
      </c>
      <c r="G23" s="269">
        <v>36652</v>
      </c>
      <c r="H23" s="264">
        <v>19515</v>
      </c>
      <c r="I23" s="264">
        <v>22956</v>
      </c>
      <c r="J23" s="264">
        <v>11864</v>
      </c>
      <c r="K23" s="264">
        <v>8906</v>
      </c>
      <c r="L23" s="264">
        <v>23566</v>
      </c>
      <c r="M23" s="263">
        <v>13953</v>
      </c>
      <c r="N23" s="268">
        <v>137412</v>
      </c>
      <c r="O23" s="262">
        <v>260807</v>
      </c>
      <c r="P23" s="263">
        <v>24017</v>
      </c>
      <c r="Q23" s="263">
        <v>7009</v>
      </c>
      <c r="R23" s="264">
        <v>5208</v>
      </c>
      <c r="S23" s="264">
        <v>4726</v>
      </c>
      <c r="T23" s="264">
        <v>7555</v>
      </c>
      <c r="U23" s="264">
        <v>6173</v>
      </c>
      <c r="V23" s="262">
        <v>54688</v>
      </c>
      <c r="W23" s="270">
        <v>315495</v>
      </c>
      <c r="X23" s="266">
        <v>53917</v>
      </c>
      <c r="Y23" s="262">
        <v>369412</v>
      </c>
      <c r="Z23" s="271"/>
      <c r="AA23" s="324"/>
      <c r="AB23" s="324"/>
      <c r="AC23" s="323"/>
    </row>
    <row r="24" spans="1:29" ht="18" customHeight="1" x14ac:dyDescent="0.2">
      <c r="A24" s="42"/>
      <c r="B24" s="437"/>
      <c r="C24" s="303" t="s">
        <v>115</v>
      </c>
      <c r="D24" s="321">
        <v>167537</v>
      </c>
      <c r="E24" s="325">
        <v>305528</v>
      </c>
      <c r="F24" s="275">
        <v>473065</v>
      </c>
      <c r="G24" s="277">
        <v>128153</v>
      </c>
      <c r="H24" s="321">
        <v>81437</v>
      </c>
      <c r="I24" s="321">
        <v>90505</v>
      </c>
      <c r="J24" s="321">
        <v>44948</v>
      </c>
      <c r="K24" s="321">
        <v>44755</v>
      </c>
      <c r="L24" s="321">
        <v>101563</v>
      </c>
      <c r="M24" s="325">
        <v>50251</v>
      </c>
      <c r="N24" s="275">
        <v>541612</v>
      </c>
      <c r="O24" s="277">
        <v>1014677</v>
      </c>
      <c r="P24" s="321">
        <v>85843</v>
      </c>
      <c r="Q24" s="321">
        <v>25078</v>
      </c>
      <c r="R24" s="321">
        <v>21476</v>
      </c>
      <c r="S24" s="321">
        <v>18036</v>
      </c>
      <c r="T24" s="321">
        <v>34561</v>
      </c>
      <c r="U24" s="321">
        <v>36781</v>
      </c>
      <c r="V24" s="321">
        <v>221775</v>
      </c>
      <c r="W24" s="321">
        <v>1236452</v>
      </c>
      <c r="X24" s="321">
        <v>191619</v>
      </c>
      <c r="Y24" s="321">
        <v>1428071</v>
      </c>
      <c r="Z24" s="271"/>
      <c r="AA24" s="324"/>
      <c r="AB24" s="324"/>
      <c r="AC24" s="323"/>
    </row>
    <row r="25" spans="1:29" ht="2.1" customHeight="1" x14ac:dyDescent="0.2">
      <c r="A25" s="2"/>
      <c r="B25" s="67"/>
      <c r="C25" s="68">
        <v>0</v>
      </c>
      <c r="D25" s="69"/>
      <c r="E25" s="69"/>
      <c r="F25" s="70"/>
      <c r="G25" s="69"/>
      <c r="H25" s="69"/>
      <c r="I25" s="69"/>
      <c r="J25" s="69"/>
      <c r="K25" s="69"/>
      <c r="L25" s="69"/>
      <c r="M25" s="69"/>
      <c r="N25" s="70"/>
      <c r="O25" s="69"/>
      <c r="P25" s="71"/>
      <c r="Q25" s="71"/>
      <c r="R25" s="69"/>
      <c r="S25" s="69"/>
      <c r="T25" s="69"/>
      <c r="U25" s="69"/>
      <c r="V25" s="69"/>
      <c r="W25" s="69"/>
      <c r="X25" s="69"/>
      <c r="Y25" s="69"/>
      <c r="Z25" s="326"/>
      <c r="AA25" s="326"/>
      <c r="AB25" s="326"/>
      <c r="AC25" s="256"/>
    </row>
    <row r="26" spans="1:29" ht="18" customHeight="1" x14ac:dyDescent="0.2">
      <c r="A26" s="430" t="s">
        <v>33</v>
      </c>
      <c r="B26" s="428" t="s">
        <v>50</v>
      </c>
      <c r="C26" s="279" t="s">
        <v>111</v>
      </c>
      <c r="D26" s="314">
        <v>3188</v>
      </c>
      <c r="E26" s="315">
        <v>3214</v>
      </c>
      <c r="F26" s="316">
        <v>3205</v>
      </c>
      <c r="G26" s="317">
        <v>3205</v>
      </c>
      <c r="H26" s="314">
        <v>3192</v>
      </c>
      <c r="I26" s="314">
        <v>3204</v>
      </c>
      <c r="J26" s="314">
        <v>3202</v>
      </c>
      <c r="K26" s="314">
        <v>3170</v>
      </c>
      <c r="L26" s="314">
        <v>3214</v>
      </c>
      <c r="M26" s="315">
        <v>3206</v>
      </c>
      <c r="N26" s="316">
        <v>3202</v>
      </c>
      <c r="O26" s="318">
        <v>3203</v>
      </c>
      <c r="P26" s="315">
        <v>3173</v>
      </c>
      <c r="Q26" s="315">
        <v>3470</v>
      </c>
      <c r="R26" s="327">
        <v>3212</v>
      </c>
      <c r="S26" s="327">
        <v>3165</v>
      </c>
      <c r="T26" s="327">
        <v>3247</v>
      </c>
      <c r="U26" s="328">
        <v>3224</v>
      </c>
      <c r="V26" s="318">
        <v>3230</v>
      </c>
      <c r="W26" s="329">
        <v>3208</v>
      </c>
      <c r="X26" s="320">
        <v>3212</v>
      </c>
      <c r="Y26" s="318">
        <v>3209</v>
      </c>
      <c r="Z26" s="326"/>
      <c r="AA26" s="326"/>
      <c r="AB26" s="326"/>
      <c r="AC26" s="256"/>
    </row>
    <row r="27" spans="1:29" ht="18" customHeight="1" x14ac:dyDescent="0.2">
      <c r="A27" s="455"/>
      <c r="B27" s="456"/>
      <c r="C27" s="290" t="s">
        <v>112</v>
      </c>
      <c r="D27" s="264">
        <v>3674</v>
      </c>
      <c r="E27" s="263">
        <v>3686</v>
      </c>
      <c r="F27" s="268">
        <v>3682</v>
      </c>
      <c r="G27" s="269">
        <v>3647</v>
      </c>
      <c r="H27" s="264">
        <v>3646</v>
      </c>
      <c r="I27" s="264">
        <v>3719</v>
      </c>
      <c r="J27" s="264">
        <v>3648</v>
      </c>
      <c r="K27" s="264">
        <v>3714</v>
      </c>
      <c r="L27" s="264">
        <v>3686</v>
      </c>
      <c r="M27" s="263">
        <v>3644</v>
      </c>
      <c r="N27" s="268">
        <v>3674</v>
      </c>
      <c r="O27" s="262">
        <v>3678</v>
      </c>
      <c r="P27" s="263">
        <v>3674</v>
      </c>
      <c r="Q27" s="263">
        <v>4136</v>
      </c>
      <c r="R27" s="330">
        <v>3660</v>
      </c>
      <c r="S27" s="330">
        <v>3691</v>
      </c>
      <c r="T27" s="330">
        <v>3666</v>
      </c>
      <c r="U27" s="331">
        <v>3670</v>
      </c>
      <c r="V27" s="262">
        <v>3719</v>
      </c>
      <c r="W27" s="270">
        <v>3685</v>
      </c>
      <c r="X27" s="266">
        <v>3461</v>
      </c>
      <c r="Y27" s="262">
        <v>3665</v>
      </c>
      <c r="Z27" s="326"/>
      <c r="AA27" s="326"/>
      <c r="AB27" s="326"/>
      <c r="AC27" s="256"/>
    </row>
    <row r="28" spans="1:29" ht="18" customHeight="1" x14ac:dyDescent="0.2">
      <c r="A28" s="455"/>
      <c r="B28" s="456"/>
      <c r="C28" s="290" t="s">
        <v>113</v>
      </c>
      <c r="D28" s="264">
        <v>4203</v>
      </c>
      <c r="E28" s="263">
        <v>4291</v>
      </c>
      <c r="F28" s="268">
        <v>4255</v>
      </c>
      <c r="G28" s="269">
        <v>4269</v>
      </c>
      <c r="H28" s="264">
        <v>4258</v>
      </c>
      <c r="I28" s="264">
        <v>4253</v>
      </c>
      <c r="J28" s="264">
        <v>4257</v>
      </c>
      <c r="K28" s="264">
        <v>4277</v>
      </c>
      <c r="L28" s="264">
        <v>4217</v>
      </c>
      <c r="M28" s="263">
        <v>4259</v>
      </c>
      <c r="N28" s="268">
        <v>4255</v>
      </c>
      <c r="O28" s="262">
        <v>4255</v>
      </c>
      <c r="P28" s="263">
        <v>4262</v>
      </c>
      <c r="Q28" s="263">
        <v>4865</v>
      </c>
      <c r="R28" s="330">
        <v>4280</v>
      </c>
      <c r="S28" s="330">
        <v>4266</v>
      </c>
      <c r="T28" s="330">
        <v>4218</v>
      </c>
      <c r="U28" s="331">
        <v>4280</v>
      </c>
      <c r="V28" s="262">
        <v>4326</v>
      </c>
      <c r="W28" s="270">
        <v>4268</v>
      </c>
      <c r="X28" s="266">
        <v>4413</v>
      </c>
      <c r="Y28" s="262">
        <v>4293</v>
      </c>
      <c r="Z28" s="326"/>
      <c r="AA28" s="326"/>
      <c r="AB28" s="326"/>
      <c r="AC28" s="256"/>
    </row>
    <row r="29" spans="1:29" ht="18" customHeight="1" x14ac:dyDescent="0.2">
      <c r="A29" s="455"/>
      <c r="B29" s="456"/>
      <c r="C29" s="290" t="s">
        <v>114</v>
      </c>
      <c r="D29" s="264">
        <v>4265</v>
      </c>
      <c r="E29" s="263">
        <v>4176</v>
      </c>
      <c r="F29" s="268">
        <v>4207</v>
      </c>
      <c r="G29" s="269">
        <v>4163</v>
      </c>
      <c r="H29" s="264">
        <v>4155</v>
      </c>
      <c r="I29" s="264">
        <v>4142</v>
      </c>
      <c r="J29" s="264">
        <v>4151</v>
      </c>
      <c r="K29" s="264">
        <v>4131</v>
      </c>
      <c r="L29" s="264">
        <v>4176</v>
      </c>
      <c r="M29" s="263">
        <v>4148</v>
      </c>
      <c r="N29" s="268">
        <v>4156</v>
      </c>
      <c r="O29" s="262">
        <v>4180</v>
      </c>
      <c r="P29" s="263">
        <v>4185</v>
      </c>
      <c r="Q29" s="263">
        <v>4489</v>
      </c>
      <c r="R29" s="330">
        <v>4150</v>
      </c>
      <c r="S29" s="330">
        <v>4151</v>
      </c>
      <c r="T29" s="330">
        <v>4183</v>
      </c>
      <c r="U29" s="331">
        <v>4219</v>
      </c>
      <c r="V29" s="262">
        <v>4221</v>
      </c>
      <c r="W29" s="270">
        <v>4187</v>
      </c>
      <c r="X29" s="266">
        <v>4083</v>
      </c>
      <c r="Y29" s="262">
        <v>4172</v>
      </c>
      <c r="Z29" s="332"/>
      <c r="AA29" s="326"/>
      <c r="AB29" s="326"/>
      <c r="AC29" s="256"/>
    </row>
    <row r="30" spans="1:29" ht="18" customHeight="1" x14ac:dyDescent="0.2">
      <c r="A30" s="42"/>
      <c r="B30" s="437"/>
      <c r="C30" s="303" t="s">
        <v>115</v>
      </c>
      <c r="D30" s="321">
        <v>3808</v>
      </c>
      <c r="E30" s="325">
        <v>3793</v>
      </c>
      <c r="F30" s="275">
        <v>3798</v>
      </c>
      <c r="G30" s="277">
        <v>3854</v>
      </c>
      <c r="H30" s="321">
        <v>3774</v>
      </c>
      <c r="I30" s="321">
        <v>3816</v>
      </c>
      <c r="J30" s="321">
        <v>3784</v>
      </c>
      <c r="K30" s="321">
        <v>3790</v>
      </c>
      <c r="L30" s="321">
        <v>3769</v>
      </c>
      <c r="M30" s="325">
        <v>3807</v>
      </c>
      <c r="N30" s="275">
        <v>3804</v>
      </c>
      <c r="O30" s="277">
        <v>3801</v>
      </c>
      <c r="P30" s="321">
        <v>3798</v>
      </c>
      <c r="Q30" s="321">
        <v>4203</v>
      </c>
      <c r="R30" s="321">
        <v>3806</v>
      </c>
      <c r="S30" s="321">
        <v>3799</v>
      </c>
      <c r="T30" s="321">
        <v>3802</v>
      </c>
      <c r="U30" s="321">
        <v>3775</v>
      </c>
      <c r="V30" s="321">
        <v>3841</v>
      </c>
      <c r="W30" s="321">
        <v>3809</v>
      </c>
      <c r="X30" s="321">
        <v>3830</v>
      </c>
      <c r="Y30" s="321">
        <v>3811</v>
      </c>
      <c r="Z30" s="332"/>
      <c r="AA30" s="326"/>
      <c r="AB30" s="326"/>
      <c r="AC30" s="256"/>
    </row>
    <row r="31" spans="1:29" ht="18" customHeight="1" x14ac:dyDescent="0.2">
      <c r="A31" s="430" t="s">
        <v>35</v>
      </c>
      <c r="B31" s="428" t="s">
        <v>51</v>
      </c>
      <c r="C31" s="279" t="s">
        <v>111</v>
      </c>
      <c r="D31" s="314">
        <v>149660</v>
      </c>
      <c r="E31" s="315">
        <v>279491</v>
      </c>
      <c r="F31" s="316">
        <v>429151</v>
      </c>
      <c r="G31" s="317">
        <v>82229</v>
      </c>
      <c r="H31" s="314">
        <v>73388</v>
      </c>
      <c r="I31" s="314">
        <v>68204</v>
      </c>
      <c r="J31" s="314">
        <v>37272</v>
      </c>
      <c r="K31" s="314">
        <v>35567</v>
      </c>
      <c r="L31" s="314">
        <v>105799</v>
      </c>
      <c r="M31" s="315">
        <v>38449</v>
      </c>
      <c r="N31" s="316">
        <v>440908</v>
      </c>
      <c r="O31" s="318">
        <v>870059</v>
      </c>
      <c r="P31" s="315">
        <v>75280</v>
      </c>
      <c r="Q31" s="315">
        <v>24212</v>
      </c>
      <c r="R31" s="327">
        <v>17450</v>
      </c>
      <c r="S31" s="327">
        <v>14145</v>
      </c>
      <c r="T31" s="327">
        <v>29755</v>
      </c>
      <c r="U31" s="328">
        <v>39182</v>
      </c>
      <c r="V31" s="318">
        <v>200024</v>
      </c>
      <c r="W31" s="319">
        <v>1070083</v>
      </c>
      <c r="X31" s="320">
        <v>160366</v>
      </c>
      <c r="Y31" s="318">
        <v>1230449</v>
      </c>
      <c r="Z31" s="326"/>
      <c r="AA31" s="326"/>
      <c r="AB31" s="326"/>
      <c r="AC31" s="256"/>
    </row>
    <row r="32" spans="1:29" ht="18" customHeight="1" x14ac:dyDescent="0.2">
      <c r="A32" s="455"/>
      <c r="B32" s="456"/>
      <c r="C32" s="290" t="s">
        <v>112</v>
      </c>
      <c r="D32" s="264">
        <v>134310</v>
      </c>
      <c r="E32" s="263">
        <v>298383</v>
      </c>
      <c r="F32" s="268">
        <v>432693</v>
      </c>
      <c r="G32" s="269">
        <v>104945</v>
      </c>
      <c r="H32" s="264">
        <v>73957</v>
      </c>
      <c r="I32" s="264">
        <v>94471</v>
      </c>
      <c r="J32" s="264">
        <v>44340</v>
      </c>
      <c r="K32" s="264">
        <v>51943</v>
      </c>
      <c r="L32" s="264">
        <v>79761</v>
      </c>
      <c r="M32" s="263">
        <v>45930</v>
      </c>
      <c r="N32" s="268">
        <v>495347</v>
      </c>
      <c r="O32" s="262">
        <v>928040</v>
      </c>
      <c r="P32" s="353">
        <v>69576</v>
      </c>
      <c r="Q32" s="263">
        <v>21940</v>
      </c>
      <c r="R32" s="330">
        <v>20357</v>
      </c>
      <c r="S32" s="330">
        <v>17560</v>
      </c>
      <c r="T32" s="330">
        <v>32408</v>
      </c>
      <c r="U32" s="331">
        <v>33393</v>
      </c>
      <c r="V32" s="262">
        <v>195234</v>
      </c>
      <c r="W32" s="265">
        <v>1123274</v>
      </c>
      <c r="X32" s="266">
        <v>103149</v>
      </c>
      <c r="Y32" s="262">
        <v>1226423</v>
      </c>
      <c r="Z32" s="326"/>
      <c r="AA32" s="326"/>
      <c r="AB32" s="326"/>
      <c r="AC32" s="256"/>
    </row>
    <row r="33" spans="1:29" ht="18" customHeight="1" x14ac:dyDescent="0.2">
      <c r="A33" s="455"/>
      <c r="B33" s="456"/>
      <c r="C33" s="290" t="s">
        <v>113</v>
      </c>
      <c r="D33" s="264">
        <v>170675</v>
      </c>
      <c r="E33" s="263">
        <v>247383</v>
      </c>
      <c r="F33" s="268">
        <v>418058</v>
      </c>
      <c r="G33" s="269">
        <v>158254</v>
      </c>
      <c r="H33" s="264">
        <v>79406</v>
      </c>
      <c r="I33" s="264">
        <v>88737</v>
      </c>
      <c r="J33" s="264">
        <v>39556</v>
      </c>
      <c r="K33" s="264">
        <v>45521</v>
      </c>
      <c r="L33" s="264">
        <v>98831</v>
      </c>
      <c r="M33" s="263">
        <v>49848</v>
      </c>
      <c r="N33" s="268">
        <v>560153</v>
      </c>
      <c r="O33" s="262">
        <v>978211</v>
      </c>
      <c r="P33" s="353">
        <v>81673</v>
      </c>
      <c r="Q33" s="263">
        <v>28154</v>
      </c>
      <c r="R33" s="330">
        <v>22567</v>
      </c>
      <c r="S33" s="330">
        <v>17417</v>
      </c>
      <c r="T33" s="330">
        <v>37970</v>
      </c>
      <c r="U33" s="331">
        <v>40044</v>
      </c>
      <c r="V33" s="262">
        <v>227825</v>
      </c>
      <c r="W33" s="265">
        <v>1206036</v>
      </c>
      <c r="X33" s="266">
        <v>255811</v>
      </c>
      <c r="Y33" s="262">
        <v>1461847</v>
      </c>
      <c r="Z33" s="326"/>
      <c r="AA33" s="326"/>
      <c r="AB33" s="326"/>
      <c r="AC33" s="256"/>
    </row>
    <row r="34" spans="1:29" ht="18" customHeight="1" x14ac:dyDescent="0.2">
      <c r="A34" s="455"/>
      <c r="B34" s="456"/>
      <c r="C34" s="290" t="s">
        <v>114</v>
      </c>
      <c r="D34" s="264">
        <v>185250</v>
      </c>
      <c r="E34" s="263">
        <v>333921</v>
      </c>
      <c r="F34" s="268">
        <v>519171</v>
      </c>
      <c r="G34" s="269">
        <v>152579</v>
      </c>
      <c r="H34" s="264">
        <v>81086</v>
      </c>
      <c r="I34" s="264">
        <v>95093</v>
      </c>
      <c r="J34" s="264">
        <v>49247</v>
      </c>
      <c r="K34" s="264">
        <v>36788</v>
      </c>
      <c r="L34" s="264">
        <v>98409</v>
      </c>
      <c r="M34" s="263">
        <v>57882</v>
      </c>
      <c r="N34" s="268">
        <v>571084</v>
      </c>
      <c r="O34" s="262">
        <v>1090255</v>
      </c>
      <c r="P34" s="353">
        <v>100503</v>
      </c>
      <c r="Q34" s="263">
        <v>31466</v>
      </c>
      <c r="R34" s="330">
        <v>21612</v>
      </c>
      <c r="S34" s="330">
        <v>19616</v>
      </c>
      <c r="T34" s="330">
        <v>31604</v>
      </c>
      <c r="U34" s="331">
        <v>26041</v>
      </c>
      <c r="V34" s="262">
        <v>230842</v>
      </c>
      <c r="W34" s="270">
        <v>1321097</v>
      </c>
      <c r="X34" s="266">
        <v>220157</v>
      </c>
      <c r="Y34" s="262">
        <v>1541254</v>
      </c>
      <c r="Z34" s="271"/>
      <c r="AA34" s="326"/>
      <c r="AB34" s="326"/>
      <c r="AC34" s="256"/>
    </row>
    <row r="35" spans="1:29" ht="18" customHeight="1" x14ac:dyDescent="0.2">
      <c r="A35" s="42"/>
      <c r="B35" s="437"/>
      <c r="C35" s="303" t="s">
        <v>115</v>
      </c>
      <c r="D35" s="321">
        <v>637940</v>
      </c>
      <c r="E35" s="325">
        <v>1158742</v>
      </c>
      <c r="F35" s="275">
        <v>1796682</v>
      </c>
      <c r="G35" s="277">
        <v>493958</v>
      </c>
      <c r="H35" s="321">
        <v>307358</v>
      </c>
      <c r="I35" s="321">
        <v>345402</v>
      </c>
      <c r="J35" s="321">
        <v>170082</v>
      </c>
      <c r="K35" s="321">
        <v>169616</v>
      </c>
      <c r="L35" s="321">
        <v>382746</v>
      </c>
      <c r="M35" s="325">
        <v>191298</v>
      </c>
      <c r="N35" s="275">
        <v>2060460</v>
      </c>
      <c r="O35" s="277">
        <v>3857142</v>
      </c>
      <c r="P35" s="360">
        <v>326031</v>
      </c>
      <c r="Q35" s="321">
        <v>105404</v>
      </c>
      <c r="R35" s="321">
        <v>81729</v>
      </c>
      <c r="S35" s="321">
        <v>68518</v>
      </c>
      <c r="T35" s="321">
        <v>131415</v>
      </c>
      <c r="U35" s="321">
        <v>138831</v>
      </c>
      <c r="V35" s="321">
        <v>851928</v>
      </c>
      <c r="W35" s="321">
        <v>4709070</v>
      </c>
      <c r="X35" s="321">
        <v>733969</v>
      </c>
      <c r="Y35" s="321">
        <v>5443039</v>
      </c>
      <c r="Z35" s="271"/>
      <c r="AA35" s="326"/>
      <c r="AB35" s="326"/>
      <c r="AC35" s="256"/>
    </row>
    <row r="36" spans="1:29" ht="1.5" customHeight="1" x14ac:dyDescent="0.2">
      <c r="A36" s="2"/>
      <c r="B36" s="67"/>
      <c r="C36" s="68">
        <v>0</v>
      </c>
      <c r="D36" s="69"/>
      <c r="E36" s="69"/>
      <c r="F36" s="70"/>
      <c r="G36" s="69"/>
      <c r="H36" s="69"/>
      <c r="I36" s="69"/>
      <c r="J36" s="69"/>
      <c r="K36" s="69"/>
      <c r="L36" s="69"/>
      <c r="M36" s="69"/>
      <c r="N36" s="70"/>
      <c r="O36" s="69"/>
      <c r="P36" s="71"/>
      <c r="Q36" s="71"/>
      <c r="R36" s="69"/>
      <c r="S36" s="69"/>
      <c r="T36" s="69"/>
      <c r="U36" s="69"/>
      <c r="V36" s="69"/>
      <c r="W36" s="69"/>
      <c r="X36" s="69"/>
      <c r="Y36" s="69"/>
      <c r="Z36" s="326"/>
      <c r="AA36" s="326"/>
      <c r="AB36" s="326"/>
      <c r="AC36" s="256"/>
    </row>
    <row r="37" spans="1:29" ht="18" customHeight="1" x14ac:dyDescent="0.2">
      <c r="A37" s="432" t="s">
        <v>37</v>
      </c>
      <c r="B37" s="428" t="s">
        <v>51</v>
      </c>
      <c r="C37" s="279" t="s">
        <v>111</v>
      </c>
      <c r="D37" s="314">
        <v>89789</v>
      </c>
      <c r="E37" s="315">
        <v>119236</v>
      </c>
      <c r="F37" s="316">
        <v>209025</v>
      </c>
      <c r="G37" s="317">
        <v>52087</v>
      </c>
      <c r="H37" s="314">
        <v>47952</v>
      </c>
      <c r="I37" s="314">
        <v>48467</v>
      </c>
      <c r="J37" s="314">
        <v>29528</v>
      </c>
      <c r="K37" s="314">
        <v>39335</v>
      </c>
      <c r="L37" s="314">
        <v>64973</v>
      </c>
      <c r="M37" s="315">
        <v>32321</v>
      </c>
      <c r="N37" s="316">
        <v>314663</v>
      </c>
      <c r="O37" s="318">
        <v>523688</v>
      </c>
      <c r="P37" s="315">
        <v>38437</v>
      </c>
      <c r="Q37" s="315">
        <v>8770</v>
      </c>
      <c r="R37" s="327">
        <v>5776</v>
      </c>
      <c r="S37" s="327">
        <v>6559</v>
      </c>
      <c r="T37" s="327">
        <v>18377</v>
      </c>
      <c r="U37" s="328">
        <v>18629</v>
      </c>
      <c r="V37" s="318">
        <v>96548</v>
      </c>
      <c r="W37" s="319">
        <v>620236</v>
      </c>
      <c r="X37" s="320">
        <v>18554</v>
      </c>
      <c r="Y37" s="318">
        <v>638790</v>
      </c>
      <c r="Z37" s="326"/>
      <c r="AA37" s="326"/>
      <c r="AB37" s="326"/>
      <c r="AC37" s="256"/>
    </row>
    <row r="38" spans="1:29" ht="18" customHeight="1" x14ac:dyDescent="0.2">
      <c r="A38" s="457"/>
      <c r="B38" s="456"/>
      <c r="C38" s="290" t="s">
        <v>112</v>
      </c>
      <c r="D38" s="264">
        <v>87426</v>
      </c>
      <c r="E38" s="263">
        <v>113806</v>
      </c>
      <c r="F38" s="268">
        <v>201232</v>
      </c>
      <c r="G38" s="269">
        <v>53442</v>
      </c>
      <c r="H38" s="264">
        <v>47397</v>
      </c>
      <c r="I38" s="264">
        <v>50392</v>
      </c>
      <c r="J38" s="264">
        <v>30225</v>
      </c>
      <c r="K38" s="264">
        <v>38912</v>
      </c>
      <c r="L38" s="264">
        <v>65062</v>
      </c>
      <c r="M38" s="263">
        <v>32689</v>
      </c>
      <c r="N38" s="268">
        <v>318119</v>
      </c>
      <c r="O38" s="262">
        <v>519351</v>
      </c>
      <c r="P38" s="263">
        <v>33126</v>
      </c>
      <c r="Q38" s="263">
        <v>7981</v>
      </c>
      <c r="R38" s="330">
        <v>5332</v>
      </c>
      <c r="S38" s="330">
        <v>4718</v>
      </c>
      <c r="T38" s="330">
        <v>18475</v>
      </c>
      <c r="U38" s="331">
        <v>19167</v>
      </c>
      <c r="V38" s="262">
        <v>88799</v>
      </c>
      <c r="W38" s="265">
        <v>608150</v>
      </c>
      <c r="X38" s="266">
        <v>30172</v>
      </c>
      <c r="Y38" s="262">
        <v>638322</v>
      </c>
      <c r="Z38" s="326"/>
      <c r="AA38" s="326"/>
      <c r="AB38" s="326"/>
      <c r="AC38" s="256"/>
    </row>
    <row r="39" spans="1:29" ht="18" customHeight="1" x14ac:dyDescent="0.2">
      <c r="A39" s="457"/>
      <c r="B39" s="456"/>
      <c r="C39" s="290" t="s">
        <v>113</v>
      </c>
      <c r="D39" s="264">
        <v>92968</v>
      </c>
      <c r="E39" s="263">
        <v>109168</v>
      </c>
      <c r="F39" s="268">
        <v>202136</v>
      </c>
      <c r="G39" s="269">
        <v>60550</v>
      </c>
      <c r="H39" s="264">
        <v>49395</v>
      </c>
      <c r="I39" s="264">
        <v>52937</v>
      </c>
      <c r="J39" s="264">
        <v>31386</v>
      </c>
      <c r="K39" s="264">
        <v>39663</v>
      </c>
      <c r="L39" s="264">
        <v>67995</v>
      </c>
      <c r="M39" s="263">
        <v>34782</v>
      </c>
      <c r="N39" s="268">
        <v>336708</v>
      </c>
      <c r="O39" s="262">
        <v>538844</v>
      </c>
      <c r="P39" s="263">
        <v>34514</v>
      </c>
      <c r="Q39" s="263">
        <v>10315</v>
      </c>
      <c r="R39" s="330">
        <v>5541</v>
      </c>
      <c r="S39" s="330">
        <v>5555</v>
      </c>
      <c r="T39" s="330">
        <v>19142</v>
      </c>
      <c r="U39" s="331">
        <v>20680</v>
      </c>
      <c r="V39" s="262">
        <v>95747</v>
      </c>
      <c r="W39" s="265">
        <v>634591</v>
      </c>
      <c r="X39" s="266">
        <v>6406</v>
      </c>
      <c r="Y39" s="262">
        <v>640997</v>
      </c>
      <c r="Z39" s="326"/>
      <c r="AA39" s="326"/>
      <c r="AB39" s="326"/>
      <c r="AC39" s="256"/>
    </row>
    <row r="40" spans="1:29" ht="18" customHeight="1" x14ac:dyDescent="0.2">
      <c r="A40" s="458"/>
      <c r="B40" s="456"/>
      <c r="C40" s="290" t="s">
        <v>114</v>
      </c>
      <c r="D40" s="264">
        <v>96721</v>
      </c>
      <c r="E40" s="263">
        <v>130527</v>
      </c>
      <c r="F40" s="268">
        <v>227248</v>
      </c>
      <c r="G40" s="269">
        <v>61237</v>
      </c>
      <c r="H40" s="264">
        <v>52319</v>
      </c>
      <c r="I40" s="264">
        <v>54314</v>
      </c>
      <c r="J40" s="264">
        <v>33801</v>
      </c>
      <c r="K40" s="264">
        <v>43262</v>
      </c>
      <c r="L40" s="264">
        <v>68832</v>
      </c>
      <c r="M40" s="263">
        <v>36892</v>
      </c>
      <c r="N40" s="268">
        <v>350657</v>
      </c>
      <c r="O40" s="262">
        <v>577905</v>
      </c>
      <c r="P40" s="263">
        <v>39550</v>
      </c>
      <c r="Q40" s="263">
        <v>10913</v>
      </c>
      <c r="R40" s="330">
        <v>4690</v>
      </c>
      <c r="S40" s="330">
        <v>6163</v>
      </c>
      <c r="T40" s="330">
        <v>20325</v>
      </c>
      <c r="U40" s="331">
        <v>16080</v>
      </c>
      <c r="V40" s="262">
        <v>97721</v>
      </c>
      <c r="W40" s="270">
        <v>675626</v>
      </c>
      <c r="X40" s="266">
        <v>19192</v>
      </c>
      <c r="Y40" s="262">
        <v>694818</v>
      </c>
      <c r="Z40" s="271"/>
      <c r="AA40" s="326"/>
      <c r="AB40" s="326"/>
      <c r="AC40" s="256"/>
    </row>
    <row r="41" spans="1:29" ht="18" customHeight="1" x14ac:dyDescent="0.2">
      <c r="A41" s="42"/>
      <c r="B41" s="437"/>
      <c r="C41" s="303" t="s">
        <v>115</v>
      </c>
      <c r="D41" s="321">
        <v>366478</v>
      </c>
      <c r="E41" s="325">
        <v>472559</v>
      </c>
      <c r="F41" s="275">
        <v>839037</v>
      </c>
      <c r="G41" s="277">
        <v>226760</v>
      </c>
      <c r="H41" s="321">
        <v>196838</v>
      </c>
      <c r="I41" s="321">
        <v>205777</v>
      </c>
      <c r="J41" s="321">
        <v>124743</v>
      </c>
      <c r="K41" s="321">
        <v>161007</v>
      </c>
      <c r="L41" s="321">
        <v>266583</v>
      </c>
      <c r="M41" s="325">
        <v>136452</v>
      </c>
      <c r="N41" s="275">
        <v>1318160</v>
      </c>
      <c r="O41" s="277">
        <v>2157197</v>
      </c>
      <c r="P41" s="321">
        <v>145611</v>
      </c>
      <c r="Q41" s="321">
        <v>37854</v>
      </c>
      <c r="R41" s="321">
        <v>21361</v>
      </c>
      <c r="S41" s="321">
        <v>23006</v>
      </c>
      <c r="T41" s="321">
        <v>76222</v>
      </c>
      <c r="U41" s="321">
        <v>74535</v>
      </c>
      <c r="V41" s="321">
        <v>378589</v>
      </c>
      <c r="W41" s="321">
        <v>2535786</v>
      </c>
      <c r="X41" s="321">
        <v>74822</v>
      </c>
      <c r="Y41" s="321">
        <v>2610608</v>
      </c>
      <c r="Z41" s="271"/>
      <c r="AA41" s="326"/>
      <c r="AB41" s="326"/>
      <c r="AC41" s="256"/>
    </row>
    <row r="42" spans="1:29" ht="18" customHeight="1" x14ac:dyDescent="0.2">
      <c r="A42" s="434" t="s">
        <v>38</v>
      </c>
      <c r="B42" s="428" t="s">
        <v>51</v>
      </c>
      <c r="C42" s="279" t="s">
        <v>111</v>
      </c>
      <c r="D42" s="314">
        <v>-6186</v>
      </c>
      <c r="E42" s="315">
        <v>-729</v>
      </c>
      <c r="F42" s="316">
        <v>-6915</v>
      </c>
      <c r="G42" s="317">
        <v>-3596</v>
      </c>
      <c r="H42" s="314">
        <v>-2271</v>
      </c>
      <c r="I42" s="314">
        <v>-2132</v>
      </c>
      <c r="J42" s="314">
        <v>-1250</v>
      </c>
      <c r="K42" s="314">
        <v>-6552</v>
      </c>
      <c r="L42" s="314">
        <v>-945</v>
      </c>
      <c r="M42" s="315">
        <v>-1824</v>
      </c>
      <c r="N42" s="316">
        <v>-18570</v>
      </c>
      <c r="O42" s="318">
        <v>-25485</v>
      </c>
      <c r="P42" s="315">
        <v>-3533</v>
      </c>
      <c r="Q42" s="315">
        <v>37</v>
      </c>
      <c r="R42" s="327">
        <v>-237</v>
      </c>
      <c r="S42" s="327">
        <v>-473</v>
      </c>
      <c r="T42" s="327">
        <v>137</v>
      </c>
      <c r="U42" s="328">
        <v>1917</v>
      </c>
      <c r="V42" s="318">
        <v>-2152</v>
      </c>
      <c r="W42" s="319">
        <v>-27637</v>
      </c>
      <c r="X42" s="320">
        <v>8285</v>
      </c>
      <c r="Y42" s="318">
        <v>-19352</v>
      </c>
      <c r="Z42" s="326"/>
      <c r="AA42" s="326"/>
      <c r="AB42" s="326"/>
      <c r="AC42" s="256"/>
    </row>
    <row r="43" spans="1:29" ht="18" customHeight="1" x14ac:dyDescent="0.2">
      <c r="A43" s="458"/>
      <c r="B43" s="456"/>
      <c r="C43" s="290" t="s">
        <v>112</v>
      </c>
      <c r="D43" s="264">
        <v>2727</v>
      </c>
      <c r="E43" s="263">
        <v>2136</v>
      </c>
      <c r="F43" s="268">
        <v>4863</v>
      </c>
      <c r="G43" s="269">
        <v>-1671</v>
      </c>
      <c r="H43" s="264">
        <v>394</v>
      </c>
      <c r="I43" s="264">
        <v>3491</v>
      </c>
      <c r="J43" s="264">
        <v>-450</v>
      </c>
      <c r="K43" s="264">
        <v>4744</v>
      </c>
      <c r="L43" s="264">
        <v>1578</v>
      </c>
      <c r="M43" s="263">
        <v>-488</v>
      </c>
      <c r="N43" s="268">
        <v>7598</v>
      </c>
      <c r="O43" s="262">
        <v>12461</v>
      </c>
      <c r="P43" s="263">
        <v>2230</v>
      </c>
      <c r="Q43" s="263">
        <v>-345</v>
      </c>
      <c r="R43" s="330">
        <v>105</v>
      </c>
      <c r="S43" s="330">
        <v>246</v>
      </c>
      <c r="T43" s="330">
        <v>0</v>
      </c>
      <c r="U43" s="331">
        <v>-40</v>
      </c>
      <c r="V43" s="262">
        <v>2196</v>
      </c>
      <c r="W43" s="265">
        <v>14657</v>
      </c>
      <c r="X43" s="266">
        <v>-15401</v>
      </c>
      <c r="Y43" s="262">
        <v>-744</v>
      </c>
      <c r="Z43" s="326"/>
      <c r="AA43" s="326"/>
      <c r="AB43" s="326"/>
      <c r="AC43" s="256"/>
    </row>
    <row r="44" spans="1:29" ht="18" customHeight="1" x14ac:dyDescent="0.2">
      <c r="A44" s="458"/>
      <c r="B44" s="456"/>
      <c r="C44" s="290" t="s">
        <v>113</v>
      </c>
      <c r="D44" s="264">
        <v>-9669</v>
      </c>
      <c r="E44" s="263">
        <v>-10695</v>
      </c>
      <c r="F44" s="268">
        <v>-20364</v>
      </c>
      <c r="G44" s="269">
        <v>-3189</v>
      </c>
      <c r="H44" s="264">
        <v>474</v>
      </c>
      <c r="I44" s="264">
        <v>-3339</v>
      </c>
      <c r="J44" s="264">
        <v>972</v>
      </c>
      <c r="K44" s="264">
        <v>478</v>
      </c>
      <c r="L44" s="264">
        <v>-5353</v>
      </c>
      <c r="M44" s="263">
        <v>245</v>
      </c>
      <c r="N44" s="268">
        <v>-9712</v>
      </c>
      <c r="O44" s="262">
        <v>-30076</v>
      </c>
      <c r="P44" s="263">
        <v>-1414</v>
      </c>
      <c r="Q44" s="263">
        <v>-638</v>
      </c>
      <c r="R44" s="330">
        <v>100</v>
      </c>
      <c r="S44" s="330">
        <v>-125</v>
      </c>
      <c r="T44" s="330">
        <v>0</v>
      </c>
      <c r="U44" s="331">
        <v>-915</v>
      </c>
      <c r="V44" s="262">
        <v>-2992</v>
      </c>
      <c r="W44" s="265">
        <v>-33068</v>
      </c>
      <c r="X44" s="266">
        <v>12635</v>
      </c>
      <c r="Y44" s="262">
        <v>-20433</v>
      </c>
      <c r="Z44" s="326"/>
      <c r="AA44" s="326"/>
      <c r="AB44" s="326"/>
      <c r="AC44" s="256"/>
    </row>
    <row r="45" spans="1:29" ht="18" customHeight="1" x14ac:dyDescent="0.2">
      <c r="A45" s="458"/>
      <c r="B45" s="456"/>
      <c r="C45" s="290" t="s">
        <v>114</v>
      </c>
      <c r="D45" s="264">
        <v>8316</v>
      </c>
      <c r="E45" s="263">
        <v>1164</v>
      </c>
      <c r="F45" s="268">
        <v>9480</v>
      </c>
      <c r="G45" s="269">
        <v>5403</v>
      </c>
      <c r="H45" s="264">
        <v>2485</v>
      </c>
      <c r="I45" s="264">
        <v>-1182</v>
      </c>
      <c r="J45" s="264">
        <v>769</v>
      </c>
      <c r="K45" s="264">
        <v>-241</v>
      </c>
      <c r="L45" s="264">
        <v>2326</v>
      </c>
      <c r="M45" s="263">
        <v>1189</v>
      </c>
      <c r="N45" s="268">
        <v>10749</v>
      </c>
      <c r="O45" s="262">
        <v>20229</v>
      </c>
      <c r="P45" s="263">
        <v>1325</v>
      </c>
      <c r="Q45" s="263">
        <v>713</v>
      </c>
      <c r="R45" s="330">
        <v>-138</v>
      </c>
      <c r="S45" s="330">
        <v>176</v>
      </c>
      <c r="T45" s="330">
        <v>0</v>
      </c>
      <c r="U45" s="331">
        <v>492</v>
      </c>
      <c r="V45" s="262">
        <v>2568</v>
      </c>
      <c r="W45" s="270">
        <v>22797</v>
      </c>
      <c r="X45" s="266">
        <v>-1987</v>
      </c>
      <c r="Y45" s="262">
        <v>20810</v>
      </c>
      <c r="Z45" s="271"/>
      <c r="AA45" s="326"/>
      <c r="AB45" s="326"/>
      <c r="AC45" s="256"/>
    </row>
    <row r="46" spans="1:29" ht="18" customHeight="1" x14ac:dyDescent="0.2">
      <c r="A46" s="42"/>
      <c r="B46" s="437"/>
      <c r="C46" s="303" t="s">
        <v>115</v>
      </c>
      <c r="D46" s="321">
        <v>-4937</v>
      </c>
      <c r="E46" s="325">
        <v>-7810</v>
      </c>
      <c r="F46" s="275">
        <v>-12747</v>
      </c>
      <c r="G46" s="277">
        <v>-3259</v>
      </c>
      <c r="H46" s="321">
        <v>911</v>
      </c>
      <c r="I46" s="321">
        <v>-3073</v>
      </c>
      <c r="J46" s="321">
        <v>-70</v>
      </c>
      <c r="K46" s="321">
        <v>-1809</v>
      </c>
      <c r="L46" s="321">
        <v>-2298</v>
      </c>
      <c r="M46" s="325">
        <v>-1000</v>
      </c>
      <c r="N46" s="275">
        <v>-10598</v>
      </c>
      <c r="O46" s="277">
        <v>-23345</v>
      </c>
      <c r="P46" s="321">
        <v>-1505</v>
      </c>
      <c r="Q46" s="321">
        <v>-233</v>
      </c>
      <c r="R46" s="321">
        <v>-178</v>
      </c>
      <c r="S46" s="321">
        <v>-194</v>
      </c>
      <c r="T46" s="321">
        <v>143</v>
      </c>
      <c r="U46" s="321">
        <v>1555</v>
      </c>
      <c r="V46" s="321">
        <v>-412</v>
      </c>
      <c r="W46" s="321">
        <v>-23757</v>
      </c>
      <c r="X46" s="321">
        <v>3339</v>
      </c>
      <c r="Y46" s="321">
        <v>-20418</v>
      </c>
      <c r="Z46" s="271"/>
      <c r="AA46" s="326"/>
      <c r="AB46" s="326"/>
      <c r="AC46" s="256"/>
    </row>
    <row r="47" spans="1:29" ht="18" customHeight="1" x14ac:dyDescent="0.2">
      <c r="A47" s="430" t="s">
        <v>116</v>
      </c>
      <c r="B47" s="428" t="s">
        <v>51</v>
      </c>
      <c r="C47" s="279" t="s">
        <v>111</v>
      </c>
      <c r="D47" s="314">
        <v>83603</v>
      </c>
      <c r="E47" s="315">
        <v>118507</v>
      </c>
      <c r="F47" s="316">
        <v>202110</v>
      </c>
      <c r="G47" s="317">
        <v>48491</v>
      </c>
      <c r="H47" s="314">
        <v>45681</v>
      </c>
      <c r="I47" s="314">
        <v>46335</v>
      </c>
      <c r="J47" s="314">
        <v>28278</v>
      </c>
      <c r="K47" s="314">
        <v>32783</v>
      </c>
      <c r="L47" s="314">
        <v>64028</v>
      </c>
      <c r="M47" s="315">
        <v>30497</v>
      </c>
      <c r="N47" s="316">
        <v>296093</v>
      </c>
      <c r="O47" s="318">
        <v>498203</v>
      </c>
      <c r="P47" s="315">
        <v>34904</v>
      </c>
      <c r="Q47" s="315">
        <v>8807</v>
      </c>
      <c r="R47" s="327">
        <v>5539</v>
      </c>
      <c r="S47" s="327">
        <v>6086</v>
      </c>
      <c r="T47" s="327">
        <v>18514</v>
      </c>
      <c r="U47" s="328">
        <v>20546</v>
      </c>
      <c r="V47" s="318">
        <v>94396</v>
      </c>
      <c r="W47" s="319">
        <v>592599</v>
      </c>
      <c r="X47" s="320">
        <v>26839</v>
      </c>
      <c r="Y47" s="318">
        <v>619438</v>
      </c>
      <c r="Z47" s="255"/>
      <c r="AA47" s="255"/>
      <c r="AB47" s="255"/>
    </row>
    <row r="48" spans="1:29" ht="18" customHeight="1" x14ac:dyDescent="0.2">
      <c r="A48" s="455"/>
      <c r="B48" s="456"/>
      <c r="C48" s="290" t="s">
        <v>112</v>
      </c>
      <c r="D48" s="264">
        <v>90153</v>
      </c>
      <c r="E48" s="263">
        <v>115942</v>
      </c>
      <c r="F48" s="268">
        <v>206095</v>
      </c>
      <c r="G48" s="269">
        <v>51771</v>
      </c>
      <c r="H48" s="264">
        <v>47791</v>
      </c>
      <c r="I48" s="264">
        <v>53883</v>
      </c>
      <c r="J48" s="264">
        <v>29775</v>
      </c>
      <c r="K48" s="264">
        <v>43656</v>
      </c>
      <c r="L48" s="264">
        <v>66640</v>
      </c>
      <c r="M48" s="263">
        <v>32201</v>
      </c>
      <c r="N48" s="268">
        <v>325717</v>
      </c>
      <c r="O48" s="262">
        <v>531812</v>
      </c>
      <c r="P48" s="263">
        <v>35356</v>
      </c>
      <c r="Q48" s="263">
        <v>7636</v>
      </c>
      <c r="R48" s="330">
        <v>5437</v>
      </c>
      <c r="S48" s="330">
        <v>4964</v>
      </c>
      <c r="T48" s="330">
        <v>18475</v>
      </c>
      <c r="U48" s="331">
        <v>19127</v>
      </c>
      <c r="V48" s="262">
        <v>90995</v>
      </c>
      <c r="W48" s="265">
        <v>622807</v>
      </c>
      <c r="X48" s="266">
        <v>14771</v>
      </c>
      <c r="Y48" s="262">
        <v>637578</v>
      </c>
      <c r="Z48" s="255"/>
      <c r="AA48" s="255"/>
      <c r="AB48" s="255"/>
    </row>
    <row r="49" spans="1:29" ht="18" customHeight="1" x14ac:dyDescent="0.2">
      <c r="A49" s="455"/>
      <c r="B49" s="456"/>
      <c r="C49" s="290" t="s">
        <v>113</v>
      </c>
      <c r="D49" s="264">
        <v>83299</v>
      </c>
      <c r="E49" s="263">
        <v>98473</v>
      </c>
      <c r="F49" s="268">
        <v>181772</v>
      </c>
      <c r="G49" s="269">
        <v>57361</v>
      </c>
      <c r="H49" s="264">
        <v>49869</v>
      </c>
      <c r="I49" s="264">
        <v>49598</v>
      </c>
      <c r="J49" s="264">
        <v>32358</v>
      </c>
      <c r="K49" s="264">
        <v>40141</v>
      </c>
      <c r="L49" s="264">
        <v>62642</v>
      </c>
      <c r="M49" s="263">
        <v>35027</v>
      </c>
      <c r="N49" s="268">
        <v>326996</v>
      </c>
      <c r="O49" s="262">
        <v>508768</v>
      </c>
      <c r="P49" s="263">
        <v>33100</v>
      </c>
      <c r="Q49" s="263">
        <v>9677</v>
      </c>
      <c r="R49" s="330">
        <v>5641</v>
      </c>
      <c r="S49" s="330">
        <v>5430</v>
      </c>
      <c r="T49" s="330">
        <v>19142</v>
      </c>
      <c r="U49" s="331">
        <v>19765</v>
      </c>
      <c r="V49" s="262">
        <v>92755</v>
      </c>
      <c r="W49" s="265">
        <v>601523</v>
      </c>
      <c r="X49" s="266">
        <v>19041</v>
      </c>
      <c r="Y49" s="262">
        <v>620564</v>
      </c>
      <c r="Z49" s="255"/>
      <c r="AA49" s="255"/>
      <c r="AB49" s="255"/>
    </row>
    <row r="50" spans="1:29" ht="18" customHeight="1" x14ac:dyDescent="0.2">
      <c r="A50" s="455"/>
      <c r="B50" s="456"/>
      <c r="C50" s="290" t="s">
        <v>114</v>
      </c>
      <c r="D50" s="264">
        <v>105037</v>
      </c>
      <c r="E50" s="263">
        <v>131691</v>
      </c>
      <c r="F50" s="268">
        <v>236728</v>
      </c>
      <c r="G50" s="269">
        <v>66640</v>
      </c>
      <c r="H50" s="264">
        <v>54804</v>
      </c>
      <c r="I50" s="264">
        <v>53132</v>
      </c>
      <c r="J50" s="264">
        <v>34570</v>
      </c>
      <c r="K50" s="264">
        <v>43021</v>
      </c>
      <c r="L50" s="264">
        <v>71158</v>
      </c>
      <c r="M50" s="263">
        <v>38081</v>
      </c>
      <c r="N50" s="268">
        <v>361406</v>
      </c>
      <c r="O50" s="262">
        <v>598134</v>
      </c>
      <c r="P50" s="263">
        <v>40875</v>
      </c>
      <c r="Q50" s="263">
        <v>11626</v>
      </c>
      <c r="R50" s="330">
        <v>4552</v>
      </c>
      <c r="S50" s="330">
        <v>6339</v>
      </c>
      <c r="T50" s="330">
        <v>20325</v>
      </c>
      <c r="U50" s="331">
        <v>16572</v>
      </c>
      <c r="V50" s="262">
        <v>100289</v>
      </c>
      <c r="W50" s="270">
        <v>698423</v>
      </c>
      <c r="X50" s="266">
        <v>17205</v>
      </c>
      <c r="Y50" s="262">
        <v>715628</v>
      </c>
      <c r="Z50" s="271"/>
      <c r="AA50" s="271"/>
      <c r="AB50" s="271"/>
      <c r="AC50" s="256"/>
    </row>
    <row r="51" spans="1:29" ht="18" customHeight="1" x14ac:dyDescent="0.2">
      <c r="A51" s="42"/>
      <c r="B51" s="437"/>
      <c r="C51" s="303" t="s">
        <v>115</v>
      </c>
      <c r="D51" s="321">
        <v>361541</v>
      </c>
      <c r="E51" s="325">
        <v>464749</v>
      </c>
      <c r="F51" s="275">
        <v>826290</v>
      </c>
      <c r="G51" s="277">
        <v>223501</v>
      </c>
      <c r="H51" s="321">
        <v>197749</v>
      </c>
      <c r="I51" s="321">
        <v>202704</v>
      </c>
      <c r="J51" s="321">
        <v>124673</v>
      </c>
      <c r="K51" s="321">
        <v>159198</v>
      </c>
      <c r="L51" s="321">
        <v>264285</v>
      </c>
      <c r="M51" s="325">
        <v>135452</v>
      </c>
      <c r="N51" s="275">
        <v>1307562</v>
      </c>
      <c r="O51" s="277">
        <v>2133852</v>
      </c>
      <c r="P51" s="321">
        <v>144106</v>
      </c>
      <c r="Q51" s="321">
        <v>37621</v>
      </c>
      <c r="R51" s="321">
        <v>21183</v>
      </c>
      <c r="S51" s="321">
        <v>22812</v>
      </c>
      <c r="T51" s="321">
        <v>76365</v>
      </c>
      <c r="U51" s="321">
        <v>76090</v>
      </c>
      <c r="V51" s="321">
        <v>378177</v>
      </c>
      <c r="W51" s="321">
        <v>2512029</v>
      </c>
      <c r="X51" s="321">
        <v>78161</v>
      </c>
      <c r="Y51" s="321">
        <v>2590190</v>
      </c>
      <c r="Z51" s="271"/>
      <c r="AA51" s="271"/>
      <c r="AB51" s="271"/>
      <c r="AC51" s="256"/>
    </row>
    <row r="52" spans="1:29" ht="18" customHeight="1" x14ac:dyDescent="0.2">
      <c r="A52" s="430" t="s">
        <v>117</v>
      </c>
      <c r="B52" s="428" t="s">
        <v>51</v>
      </c>
      <c r="C52" s="279" t="s">
        <v>111</v>
      </c>
      <c r="D52" s="314">
        <v>66057</v>
      </c>
      <c r="E52" s="315">
        <v>160984</v>
      </c>
      <c r="F52" s="316">
        <v>227041</v>
      </c>
      <c r="G52" s="317">
        <v>33738</v>
      </c>
      <c r="H52" s="314">
        <v>27707</v>
      </c>
      <c r="I52" s="314">
        <v>21869</v>
      </c>
      <c r="J52" s="314">
        <v>8994</v>
      </c>
      <c r="K52" s="314">
        <v>2784</v>
      </c>
      <c r="L52" s="314">
        <v>41771</v>
      </c>
      <c r="M52" s="315">
        <v>7952</v>
      </c>
      <c r="N52" s="316">
        <v>144815</v>
      </c>
      <c r="O52" s="318">
        <v>371856</v>
      </c>
      <c r="P52" s="315">
        <v>40376</v>
      </c>
      <c r="Q52" s="315">
        <v>15405</v>
      </c>
      <c r="R52" s="327">
        <v>11911</v>
      </c>
      <c r="S52" s="327">
        <v>8059</v>
      </c>
      <c r="T52" s="327">
        <v>11241</v>
      </c>
      <c r="U52" s="328">
        <v>18636</v>
      </c>
      <c r="V52" s="318">
        <v>105628</v>
      </c>
      <c r="W52" s="329">
        <v>477484</v>
      </c>
      <c r="X52" s="320">
        <v>133527</v>
      </c>
      <c r="Y52" s="318">
        <v>611011</v>
      </c>
      <c r="Z52" s="255"/>
      <c r="AA52" s="255"/>
      <c r="AB52" s="255"/>
    </row>
    <row r="53" spans="1:29" ht="18" customHeight="1" x14ac:dyDescent="0.2">
      <c r="A53" s="455"/>
      <c r="B53" s="456"/>
      <c r="C53" s="290" t="s">
        <v>112</v>
      </c>
      <c r="D53" s="264">
        <v>44157</v>
      </c>
      <c r="E53" s="263">
        <v>182441</v>
      </c>
      <c r="F53" s="268">
        <v>226598</v>
      </c>
      <c r="G53" s="269">
        <v>53174</v>
      </c>
      <c r="H53" s="264">
        <v>26166</v>
      </c>
      <c r="I53" s="264">
        <v>40588</v>
      </c>
      <c r="J53" s="264">
        <v>14565</v>
      </c>
      <c r="K53" s="264">
        <v>8287</v>
      </c>
      <c r="L53" s="264">
        <v>13121</v>
      </c>
      <c r="M53" s="263">
        <v>13729</v>
      </c>
      <c r="N53" s="268">
        <v>169630</v>
      </c>
      <c r="O53" s="262">
        <v>396228</v>
      </c>
      <c r="P53" s="263">
        <v>34220</v>
      </c>
      <c r="Q53" s="263">
        <v>14304</v>
      </c>
      <c r="R53" s="330">
        <v>14920</v>
      </c>
      <c r="S53" s="330">
        <v>12596</v>
      </c>
      <c r="T53" s="330">
        <v>13933</v>
      </c>
      <c r="U53" s="331">
        <v>14266</v>
      </c>
      <c r="V53" s="262">
        <v>104239</v>
      </c>
      <c r="W53" s="270">
        <v>500467</v>
      </c>
      <c r="X53" s="266">
        <v>88378</v>
      </c>
      <c r="Y53" s="262">
        <v>588845</v>
      </c>
      <c r="Z53" s="255"/>
      <c r="AA53" s="255"/>
      <c r="AB53" s="255"/>
    </row>
    <row r="54" spans="1:29" ht="18" customHeight="1" x14ac:dyDescent="0.2">
      <c r="A54" s="455"/>
      <c r="B54" s="456"/>
      <c r="C54" s="290" t="s">
        <v>113</v>
      </c>
      <c r="D54" s="264">
        <v>87376</v>
      </c>
      <c r="E54" s="263">
        <v>148910</v>
      </c>
      <c r="F54" s="268">
        <v>236286</v>
      </c>
      <c r="G54" s="269">
        <v>100893</v>
      </c>
      <c r="H54" s="264">
        <v>29537</v>
      </c>
      <c r="I54" s="264">
        <v>39139</v>
      </c>
      <c r="J54" s="264">
        <v>7198</v>
      </c>
      <c r="K54" s="264">
        <v>5380</v>
      </c>
      <c r="L54" s="264">
        <v>36189</v>
      </c>
      <c r="M54" s="263">
        <v>14821</v>
      </c>
      <c r="N54" s="268">
        <v>233157</v>
      </c>
      <c r="O54" s="262">
        <v>469443</v>
      </c>
      <c r="P54" s="263">
        <v>48573</v>
      </c>
      <c r="Q54" s="263">
        <v>18477</v>
      </c>
      <c r="R54" s="330">
        <v>16926</v>
      </c>
      <c r="S54" s="330">
        <v>11987</v>
      </c>
      <c r="T54" s="330">
        <v>18828</v>
      </c>
      <c r="U54" s="331">
        <v>20279</v>
      </c>
      <c r="V54" s="262">
        <v>135070</v>
      </c>
      <c r="W54" s="270">
        <v>604513</v>
      </c>
      <c r="X54" s="266">
        <v>236770</v>
      </c>
      <c r="Y54" s="262">
        <v>841283</v>
      </c>
      <c r="Z54" s="255"/>
      <c r="AA54" s="255"/>
      <c r="AB54" s="255"/>
    </row>
    <row r="55" spans="1:29" ht="18" customHeight="1" x14ac:dyDescent="0.2">
      <c r="A55" s="455"/>
      <c r="B55" s="456"/>
      <c r="C55" s="290" t="s">
        <v>114</v>
      </c>
      <c r="D55" s="264">
        <v>80213</v>
      </c>
      <c r="E55" s="263">
        <v>202230</v>
      </c>
      <c r="F55" s="268">
        <v>282443</v>
      </c>
      <c r="G55" s="269">
        <v>85939</v>
      </c>
      <c r="H55" s="264">
        <v>26282</v>
      </c>
      <c r="I55" s="264">
        <v>41961</v>
      </c>
      <c r="J55" s="264">
        <v>14677</v>
      </c>
      <c r="K55" s="264">
        <v>-6233</v>
      </c>
      <c r="L55" s="264">
        <v>27251</v>
      </c>
      <c r="M55" s="263">
        <v>19801</v>
      </c>
      <c r="N55" s="268">
        <v>209678</v>
      </c>
      <c r="O55" s="262">
        <v>492121</v>
      </c>
      <c r="P55" s="263">
        <v>59628</v>
      </c>
      <c r="Q55" s="263">
        <v>19840</v>
      </c>
      <c r="R55" s="330">
        <v>17060</v>
      </c>
      <c r="S55" s="330">
        <v>13277</v>
      </c>
      <c r="T55" s="330">
        <v>11279</v>
      </c>
      <c r="U55" s="331">
        <v>9469</v>
      </c>
      <c r="V55" s="262">
        <v>130553</v>
      </c>
      <c r="W55" s="270">
        <v>622674</v>
      </c>
      <c r="X55" s="266">
        <v>202952</v>
      </c>
      <c r="Y55" s="262">
        <v>825626</v>
      </c>
      <c r="Z55" s="271"/>
      <c r="AA55" s="271"/>
      <c r="AB55" s="271"/>
      <c r="AC55" s="256"/>
    </row>
    <row r="56" spans="1:29" ht="18" customHeight="1" x14ac:dyDescent="0.2">
      <c r="A56" s="42"/>
      <c r="B56" s="437"/>
      <c r="C56" s="303" t="s">
        <v>115</v>
      </c>
      <c r="D56" s="321">
        <v>276399</v>
      </c>
      <c r="E56" s="325">
        <v>693993</v>
      </c>
      <c r="F56" s="275">
        <v>970392</v>
      </c>
      <c r="G56" s="277">
        <v>270457</v>
      </c>
      <c r="H56" s="321">
        <v>109609</v>
      </c>
      <c r="I56" s="321">
        <v>142698</v>
      </c>
      <c r="J56" s="321">
        <v>45409</v>
      </c>
      <c r="K56" s="321">
        <v>10418</v>
      </c>
      <c r="L56" s="321">
        <v>118461</v>
      </c>
      <c r="M56" s="325">
        <v>55846</v>
      </c>
      <c r="N56" s="275">
        <v>752898</v>
      </c>
      <c r="O56" s="277">
        <v>1723290</v>
      </c>
      <c r="P56" s="321">
        <v>181925</v>
      </c>
      <c r="Q56" s="321">
        <v>67783</v>
      </c>
      <c r="R56" s="321">
        <v>60546</v>
      </c>
      <c r="S56" s="321">
        <v>45706</v>
      </c>
      <c r="T56" s="321">
        <v>55050</v>
      </c>
      <c r="U56" s="321">
        <v>62741</v>
      </c>
      <c r="V56" s="321">
        <v>473751</v>
      </c>
      <c r="W56" s="321">
        <v>2197041</v>
      </c>
      <c r="X56" s="321">
        <v>655808</v>
      </c>
      <c r="Y56" s="321">
        <v>2852849</v>
      </c>
      <c r="Z56" s="271"/>
      <c r="AA56" s="271"/>
      <c r="AB56" s="271"/>
      <c r="AC56" s="256"/>
    </row>
    <row r="57" spans="1:29" ht="18" customHeight="1" x14ac:dyDescent="0.2">
      <c r="A57" s="426" t="s">
        <v>118</v>
      </c>
      <c r="B57" s="428" t="s">
        <v>51</v>
      </c>
      <c r="C57" s="257" t="s">
        <v>111</v>
      </c>
      <c r="D57" s="333">
        <v>4844</v>
      </c>
      <c r="E57" s="334">
        <v>12103</v>
      </c>
      <c r="F57" s="335">
        <v>16947</v>
      </c>
      <c r="G57" s="336">
        <v>7781</v>
      </c>
      <c r="H57" s="333">
        <v>5340</v>
      </c>
      <c r="I57" s="333">
        <v>7419</v>
      </c>
      <c r="J57" s="333">
        <v>3382</v>
      </c>
      <c r="K57" s="333">
        <v>4587</v>
      </c>
      <c r="L57" s="333">
        <v>4266</v>
      </c>
      <c r="M57" s="334">
        <v>1157</v>
      </c>
      <c r="N57" s="335">
        <v>33932</v>
      </c>
      <c r="O57" s="337">
        <v>50879</v>
      </c>
      <c r="P57" s="334">
        <v>389</v>
      </c>
      <c r="Q57" s="334">
        <v>2000</v>
      </c>
      <c r="R57" s="338">
        <v>896</v>
      </c>
      <c r="S57" s="338">
        <v>980</v>
      </c>
      <c r="T57" s="338">
        <v>24</v>
      </c>
      <c r="U57" s="339">
        <v>7790</v>
      </c>
      <c r="V57" s="337">
        <v>12079</v>
      </c>
      <c r="W57" s="340">
        <v>62958</v>
      </c>
      <c r="X57" s="341">
        <v>29434</v>
      </c>
      <c r="Y57" s="337">
        <v>92392</v>
      </c>
      <c r="Z57" s="271"/>
      <c r="AA57" s="271"/>
      <c r="AB57" s="271"/>
      <c r="AC57" s="256"/>
    </row>
    <row r="58" spans="1:29" ht="18" customHeight="1" x14ac:dyDescent="0.2">
      <c r="A58" s="454"/>
      <c r="B58" s="456"/>
      <c r="C58" s="257" t="s">
        <v>112</v>
      </c>
      <c r="D58" s="333">
        <v>7650</v>
      </c>
      <c r="E58" s="334">
        <v>16320</v>
      </c>
      <c r="F58" s="335">
        <v>23970</v>
      </c>
      <c r="G58" s="336">
        <v>8800</v>
      </c>
      <c r="H58" s="333">
        <v>6097</v>
      </c>
      <c r="I58" s="333">
        <v>9160</v>
      </c>
      <c r="J58" s="333">
        <v>4944</v>
      </c>
      <c r="K58" s="333">
        <v>5220</v>
      </c>
      <c r="L58" s="333">
        <v>5558</v>
      </c>
      <c r="M58" s="334">
        <v>1064</v>
      </c>
      <c r="N58" s="335">
        <v>40843</v>
      </c>
      <c r="O58" s="337">
        <v>64813</v>
      </c>
      <c r="P58" s="334">
        <v>970</v>
      </c>
      <c r="Q58" s="334">
        <v>936</v>
      </c>
      <c r="R58" s="338">
        <v>328</v>
      </c>
      <c r="S58" s="338">
        <v>2608</v>
      </c>
      <c r="T58" s="338">
        <v>800</v>
      </c>
      <c r="U58" s="339">
        <v>5050</v>
      </c>
      <c r="V58" s="337">
        <v>10692</v>
      </c>
      <c r="W58" s="340">
        <v>75505</v>
      </c>
      <c r="X58" s="341">
        <v>35702</v>
      </c>
      <c r="Y58" s="337">
        <v>111207</v>
      </c>
      <c r="Z58" s="271"/>
      <c r="AA58" s="271"/>
      <c r="AB58" s="271"/>
      <c r="AC58" s="256"/>
    </row>
    <row r="59" spans="1:29" ht="18" customHeight="1" x14ac:dyDescent="0.2">
      <c r="A59" s="454"/>
      <c r="B59" s="456"/>
      <c r="C59" s="257" t="s">
        <v>113</v>
      </c>
      <c r="D59" s="333">
        <v>5833</v>
      </c>
      <c r="E59" s="334">
        <v>12384</v>
      </c>
      <c r="F59" s="335">
        <v>18217</v>
      </c>
      <c r="G59" s="336">
        <v>9388</v>
      </c>
      <c r="H59" s="333">
        <v>6541</v>
      </c>
      <c r="I59" s="333">
        <v>9262</v>
      </c>
      <c r="J59" s="333">
        <v>4264</v>
      </c>
      <c r="K59" s="333">
        <v>5630</v>
      </c>
      <c r="L59" s="333">
        <v>4840</v>
      </c>
      <c r="M59" s="334">
        <v>1374</v>
      </c>
      <c r="N59" s="335">
        <v>41299</v>
      </c>
      <c r="O59" s="337">
        <v>59516</v>
      </c>
      <c r="P59" s="334">
        <v>1857</v>
      </c>
      <c r="Q59" s="334">
        <v>537</v>
      </c>
      <c r="R59" s="338">
        <v>237</v>
      </c>
      <c r="S59" s="338">
        <v>2245</v>
      </c>
      <c r="T59" s="338">
        <v>1491</v>
      </c>
      <c r="U59" s="339">
        <v>3437</v>
      </c>
      <c r="V59" s="337">
        <v>9804</v>
      </c>
      <c r="W59" s="340">
        <v>69320</v>
      </c>
      <c r="X59" s="341">
        <v>26841</v>
      </c>
      <c r="Y59" s="337">
        <v>96161</v>
      </c>
      <c r="Z59" s="271"/>
      <c r="AA59" s="271"/>
      <c r="AB59" s="271"/>
      <c r="AC59" s="256"/>
    </row>
    <row r="60" spans="1:29" ht="18" customHeight="1" x14ac:dyDescent="0.2">
      <c r="A60" s="454"/>
      <c r="B60" s="456"/>
      <c r="C60" s="257" t="s">
        <v>114</v>
      </c>
      <c r="D60" s="333">
        <v>10287</v>
      </c>
      <c r="E60" s="334">
        <v>14146</v>
      </c>
      <c r="F60" s="335">
        <v>24433</v>
      </c>
      <c r="G60" s="336">
        <v>14184</v>
      </c>
      <c r="H60" s="333">
        <v>9714</v>
      </c>
      <c r="I60" s="333">
        <v>12177</v>
      </c>
      <c r="J60" s="333">
        <v>7024</v>
      </c>
      <c r="K60" s="333">
        <v>8509</v>
      </c>
      <c r="L60" s="333">
        <v>7415</v>
      </c>
      <c r="M60" s="334">
        <v>1699</v>
      </c>
      <c r="N60" s="335">
        <v>60722</v>
      </c>
      <c r="O60" s="337">
        <v>85155</v>
      </c>
      <c r="P60" s="334">
        <v>3906</v>
      </c>
      <c r="Q60" s="334">
        <v>1778</v>
      </c>
      <c r="R60" s="338">
        <v>137</v>
      </c>
      <c r="S60" s="338">
        <v>2156</v>
      </c>
      <c r="T60" s="338">
        <v>927</v>
      </c>
      <c r="U60" s="339">
        <v>7140</v>
      </c>
      <c r="V60" s="337">
        <v>16044</v>
      </c>
      <c r="W60" s="340">
        <v>101199</v>
      </c>
      <c r="X60" s="341">
        <v>31730</v>
      </c>
      <c r="Y60" s="337">
        <v>132929</v>
      </c>
      <c r="Z60" s="271"/>
      <c r="AA60" s="271"/>
      <c r="AB60" s="271"/>
      <c r="AC60" s="256"/>
    </row>
    <row r="61" spans="1:29" ht="18" customHeight="1" x14ac:dyDescent="0.2">
      <c r="A61" s="42"/>
      <c r="B61" s="437"/>
      <c r="C61" s="303" t="s">
        <v>115</v>
      </c>
      <c r="D61" s="321">
        <v>28476</v>
      </c>
      <c r="E61" s="325">
        <v>54928</v>
      </c>
      <c r="F61" s="275">
        <v>83404</v>
      </c>
      <c r="G61" s="277">
        <v>39946</v>
      </c>
      <c r="H61" s="321">
        <v>27547</v>
      </c>
      <c r="I61" s="321">
        <v>37851</v>
      </c>
      <c r="J61" s="321">
        <v>19509</v>
      </c>
      <c r="K61" s="321">
        <v>23818</v>
      </c>
      <c r="L61" s="321">
        <v>21992</v>
      </c>
      <c r="M61" s="325">
        <v>5271</v>
      </c>
      <c r="N61" s="275">
        <v>175934</v>
      </c>
      <c r="O61" s="277">
        <v>259338</v>
      </c>
      <c r="P61" s="321">
        <v>6994</v>
      </c>
      <c r="Q61" s="321">
        <v>5288</v>
      </c>
      <c r="R61" s="321">
        <v>788</v>
      </c>
      <c r="S61" s="321">
        <v>7935</v>
      </c>
      <c r="T61" s="321">
        <v>3181</v>
      </c>
      <c r="U61" s="321">
        <v>23530</v>
      </c>
      <c r="V61" s="321">
        <v>47716</v>
      </c>
      <c r="W61" s="321">
        <v>307054</v>
      </c>
      <c r="X61" s="321">
        <v>123772</v>
      </c>
      <c r="Y61" s="321">
        <v>430826</v>
      </c>
      <c r="Z61" s="271"/>
      <c r="AA61" s="271"/>
      <c r="AB61" s="271"/>
      <c r="AC61" s="256"/>
    </row>
    <row r="62" spans="1:29" ht="18" customHeight="1" x14ac:dyDescent="0.2">
      <c r="A62" s="426" t="s">
        <v>119</v>
      </c>
      <c r="B62" s="428" t="s">
        <v>51</v>
      </c>
      <c r="C62" s="257" t="s">
        <v>111</v>
      </c>
      <c r="D62" s="333">
        <v>23168</v>
      </c>
      <c r="E62" s="334">
        <v>20104</v>
      </c>
      <c r="F62" s="335">
        <v>43272</v>
      </c>
      <c r="G62" s="336">
        <v>1508</v>
      </c>
      <c r="H62" s="333">
        <v>2092</v>
      </c>
      <c r="I62" s="333">
        <v>5268</v>
      </c>
      <c r="J62" s="333">
        <v>0</v>
      </c>
      <c r="K62" s="333">
        <v>0</v>
      </c>
      <c r="L62" s="333">
        <v>0</v>
      </c>
      <c r="M62" s="334">
        <v>0</v>
      </c>
      <c r="N62" s="335">
        <v>8868</v>
      </c>
      <c r="O62" s="337">
        <v>52140</v>
      </c>
      <c r="P62" s="334">
        <v>12134</v>
      </c>
      <c r="Q62" s="334">
        <v>0</v>
      </c>
      <c r="R62" s="338">
        <v>0</v>
      </c>
      <c r="S62" s="338">
        <v>0</v>
      </c>
      <c r="T62" s="338">
        <v>0</v>
      </c>
      <c r="U62" s="339">
        <v>0</v>
      </c>
      <c r="V62" s="337">
        <v>12134</v>
      </c>
      <c r="W62" s="340">
        <v>64274</v>
      </c>
      <c r="X62" s="341">
        <v>6327</v>
      </c>
      <c r="Y62" s="337">
        <v>70601</v>
      </c>
      <c r="Z62" s="271"/>
      <c r="AA62" s="271"/>
      <c r="AB62" s="271"/>
      <c r="AC62" s="256"/>
    </row>
    <row r="63" spans="1:29" ht="18" customHeight="1" x14ac:dyDescent="0.2">
      <c r="A63" s="454"/>
      <c r="B63" s="456"/>
      <c r="C63" s="257" t="s">
        <v>112</v>
      </c>
      <c r="D63" s="333">
        <v>37170</v>
      </c>
      <c r="E63" s="334">
        <v>15052</v>
      </c>
      <c r="F63" s="335">
        <v>52222</v>
      </c>
      <c r="G63" s="336">
        <v>2437</v>
      </c>
      <c r="H63" s="333">
        <v>2110</v>
      </c>
      <c r="I63" s="333">
        <v>5564</v>
      </c>
      <c r="J63" s="333">
        <v>0</v>
      </c>
      <c r="K63" s="333">
        <v>0</v>
      </c>
      <c r="L63" s="333">
        <v>0</v>
      </c>
      <c r="M63" s="334">
        <v>0</v>
      </c>
      <c r="N63" s="335">
        <v>10111</v>
      </c>
      <c r="O63" s="337">
        <v>62333</v>
      </c>
      <c r="P63" s="334">
        <v>11138</v>
      </c>
      <c r="Q63" s="334">
        <v>0</v>
      </c>
      <c r="R63" s="338">
        <v>570</v>
      </c>
      <c r="S63" s="338">
        <v>0</v>
      </c>
      <c r="T63" s="338">
        <v>0</v>
      </c>
      <c r="U63" s="339">
        <v>0</v>
      </c>
      <c r="V63" s="337">
        <v>11708</v>
      </c>
      <c r="W63" s="340">
        <v>74041</v>
      </c>
      <c r="X63" s="341">
        <v>4205</v>
      </c>
      <c r="Y63" s="337">
        <v>78246</v>
      </c>
      <c r="Z63" s="271"/>
      <c r="AA63" s="271"/>
      <c r="AB63" s="271"/>
      <c r="AC63" s="256"/>
    </row>
    <row r="64" spans="1:29" ht="18" customHeight="1" x14ac:dyDescent="0.2">
      <c r="A64" s="454"/>
      <c r="B64" s="456"/>
      <c r="C64" s="257" t="s">
        <v>113</v>
      </c>
      <c r="D64" s="333">
        <v>25656</v>
      </c>
      <c r="E64" s="334">
        <v>17677</v>
      </c>
      <c r="F64" s="335">
        <v>43333</v>
      </c>
      <c r="G64" s="336">
        <v>2870</v>
      </c>
      <c r="H64" s="333">
        <v>2017</v>
      </c>
      <c r="I64" s="333">
        <v>7189</v>
      </c>
      <c r="J64" s="333">
        <v>0</v>
      </c>
      <c r="K64" s="333">
        <v>18</v>
      </c>
      <c r="L64" s="333">
        <v>0</v>
      </c>
      <c r="M64" s="334">
        <v>0</v>
      </c>
      <c r="N64" s="335">
        <v>12094</v>
      </c>
      <c r="O64" s="337">
        <v>55427</v>
      </c>
      <c r="P64" s="334">
        <v>6782</v>
      </c>
      <c r="Q64" s="334">
        <v>0</v>
      </c>
      <c r="R64" s="338">
        <v>1107</v>
      </c>
      <c r="S64" s="338">
        <v>193</v>
      </c>
      <c r="T64" s="338">
        <v>0</v>
      </c>
      <c r="U64" s="339">
        <v>0</v>
      </c>
      <c r="V64" s="337">
        <v>8082</v>
      </c>
      <c r="W64" s="340">
        <v>63509</v>
      </c>
      <c r="X64" s="341">
        <v>3917</v>
      </c>
      <c r="Y64" s="337">
        <v>67426</v>
      </c>
      <c r="Z64" s="271"/>
      <c r="AA64" s="271"/>
      <c r="AB64" s="271"/>
      <c r="AC64" s="256"/>
    </row>
    <row r="65" spans="1:29" ht="18" customHeight="1" x14ac:dyDescent="0.2">
      <c r="A65" s="454"/>
      <c r="B65" s="456"/>
      <c r="C65" s="257" t="s">
        <v>114</v>
      </c>
      <c r="D65" s="333">
        <v>26434</v>
      </c>
      <c r="E65" s="334">
        <v>19278</v>
      </c>
      <c r="F65" s="335">
        <v>45712</v>
      </c>
      <c r="G65" s="336">
        <v>2940</v>
      </c>
      <c r="H65" s="333">
        <v>2384</v>
      </c>
      <c r="I65" s="333">
        <v>8893</v>
      </c>
      <c r="J65" s="333">
        <v>0</v>
      </c>
      <c r="K65" s="333">
        <v>-18</v>
      </c>
      <c r="L65" s="333">
        <v>0</v>
      </c>
      <c r="M65" s="334">
        <v>0</v>
      </c>
      <c r="N65" s="335">
        <v>14199</v>
      </c>
      <c r="O65" s="337">
        <v>59911</v>
      </c>
      <c r="P65" s="334">
        <v>2490</v>
      </c>
      <c r="Q65" s="334">
        <v>0</v>
      </c>
      <c r="R65" s="338">
        <v>1146</v>
      </c>
      <c r="S65" s="338">
        <v>205</v>
      </c>
      <c r="T65" s="338">
        <v>0</v>
      </c>
      <c r="U65" s="339">
        <v>0</v>
      </c>
      <c r="V65" s="337">
        <v>3841</v>
      </c>
      <c r="W65" s="340">
        <v>63752</v>
      </c>
      <c r="X65" s="341">
        <v>5623</v>
      </c>
      <c r="Y65" s="337">
        <v>69375</v>
      </c>
      <c r="Z65" s="271"/>
      <c r="AA65" s="271"/>
      <c r="AB65" s="271"/>
      <c r="AC65" s="256"/>
    </row>
    <row r="66" spans="1:29" ht="18" customHeight="1" x14ac:dyDescent="0.2">
      <c r="A66" s="42"/>
      <c r="B66" s="437"/>
      <c r="C66" s="303" t="s">
        <v>115</v>
      </c>
      <c r="D66" s="321">
        <v>112408</v>
      </c>
      <c r="E66" s="325">
        <v>72122</v>
      </c>
      <c r="F66" s="275">
        <v>184530</v>
      </c>
      <c r="G66" s="277">
        <v>9684</v>
      </c>
      <c r="H66" s="321">
        <v>8596</v>
      </c>
      <c r="I66" s="321">
        <v>26759</v>
      </c>
      <c r="J66" s="321">
        <v>0</v>
      </c>
      <c r="K66" s="321">
        <v>0</v>
      </c>
      <c r="L66" s="321">
        <v>0</v>
      </c>
      <c r="M66" s="325">
        <v>0</v>
      </c>
      <c r="N66" s="275">
        <v>45039</v>
      </c>
      <c r="O66" s="277">
        <v>229569</v>
      </c>
      <c r="P66" s="321">
        <v>32928</v>
      </c>
      <c r="Q66" s="321">
        <v>0</v>
      </c>
      <c r="R66" s="321">
        <v>3609</v>
      </c>
      <c r="S66" s="321">
        <v>387</v>
      </c>
      <c r="T66" s="321">
        <v>0</v>
      </c>
      <c r="U66" s="321">
        <v>0</v>
      </c>
      <c r="V66" s="321">
        <v>36924</v>
      </c>
      <c r="W66" s="321">
        <v>266493</v>
      </c>
      <c r="X66" s="321">
        <v>20134</v>
      </c>
      <c r="Y66" s="321">
        <v>286627</v>
      </c>
      <c r="Z66" s="271"/>
      <c r="AA66" s="271"/>
      <c r="AB66" s="271"/>
      <c r="AC66" s="256"/>
    </row>
    <row r="67" spans="1:29" ht="18" customHeight="1" x14ac:dyDescent="0.2">
      <c r="A67" s="430" t="s">
        <v>41</v>
      </c>
      <c r="B67" s="428" t="s">
        <v>51</v>
      </c>
      <c r="C67" s="257" t="s">
        <v>111</v>
      </c>
      <c r="D67" s="333">
        <v>28012</v>
      </c>
      <c r="E67" s="334">
        <v>32207</v>
      </c>
      <c r="F67" s="335">
        <v>60219</v>
      </c>
      <c r="G67" s="336">
        <v>9289</v>
      </c>
      <c r="H67" s="333">
        <v>7432</v>
      </c>
      <c r="I67" s="333">
        <v>12687</v>
      </c>
      <c r="J67" s="333">
        <v>3382</v>
      </c>
      <c r="K67" s="333">
        <v>4587</v>
      </c>
      <c r="L67" s="333">
        <v>4266</v>
      </c>
      <c r="M67" s="334">
        <v>1157</v>
      </c>
      <c r="N67" s="335">
        <v>42800</v>
      </c>
      <c r="O67" s="337">
        <v>103019</v>
      </c>
      <c r="P67" s="334">
        <v>12523</v>
      </c>
      <c r="Q67" s="334">
        <v>2000</v>
      </c>
      <c r="R67" s="338">
        <v>896</v>
      </c>
      <c r="S67" s="338">
        <v>980</v>
      </c>
      <c r="T67" s="338">
        <v>24</v>
      </c>
      <c r="U67" s="339">
        <v>7790</v>
      </c>
      <c r="V67" s="337">
        <v>24213</v>
      </c>
      <c r="W67" s="340">
        <v>127232</v>
      </c>
      <c r="X67" s="341">
        <v>35761</v>
      </c>
      <c r="Y67" s="337">
        <v>162993</v>
      </c>
      <c r="Z67" s="326"/>
      <c r="AA67" s="326"/>
      <c r="AB67" s="326"/>
      <c r="AC67" s="256"/>
    </row>
    <row r="68" spans="1:29" ht="18" customHeight="1" x14ac:dyDescent="0.2">
      <c r="A68" s="455"/>
      <c r="B68" s="456"/>
      <c r="C68" s="257" t="s">
        <v>112</v>
      </c>
      <c r="D68" s="333">
        <v>44820</v>
      </c>
      <c r="E68" s="334">
        <v>31372</v>
      </c>
      <c r="F68" s="335">
        <v>76192</v>
      </c>
      <c r="G68" s="336">
        <v>11237</v>
      </c>
      <c r="H68" s="333">
        <v>8207</v>
      </c>
      <c r="I68" s="333">
        <v>14724</v>
      </c>
      <c r="J68" s="333">
        <v>4944</v>
      </c>
      <c r="K68" s="333">
        <v>5220</v>
      </c>
      <c r="L68" s="333">
        <v>5558</v>
      </c>
      <c r="M68" s="334">
        <v>1064</v>
      </c>
      <c r="N68" s="335">
        <v>50954</v>
      </c>
      <c r="O68" s="337">
        <v>127146</v>
      </c>
      <c r="P68" s="334">
        <v>12108</v>
      </c>
      <c r="Q68" s="334">
        <v>936</v>
      </c>
      <c r="R68" s="338">
        <v>898</v>
      </c>
      <c r="S68" s="338">
        <v>2608</v>
      </c>
      <c r="T68" s="338">
        <v>800</v>
      </c>
      <c r="U68" s="339">
        <v>5050</v>
      </c>
      <c r="V68" s="337">
        <v>22400</v>
      </c>
      <c r="W68" s="340">
        <v>149546</v>
      </c>
      <c r="X68" s="341">
        <v>39907</v>
      </c>
      <c r="Y68" s="337">
        <v>189453</v>
      </c>
      <c r="Z68" s="326"/>
      <c r="AA68" s="326"/>
      <c r="AB68" s="326"/>
      <c r="AC68" s="256"/>
    </row>
    <row r="69" spans="1:29" ht="18" customHeight="1" x14ac:dyDescent="0.2">
      <c r="A69" s="455"/>
      <c r="B69" s="456"/>
      <c r="C69" s="257" t="s">
        <v>113</v>
      </c>
      <c r="D69" s="333">
        <v>31489</v>
      </c>
      <c r="E69" s="334">
        <v>30061</v>
      </c>
      <c r="F69" s="335">
        <v>61550</v>
      </c>
      <c r="G69" s="336">
        <v>12258</v>
      </c>
      <c r="H69" s="333">
        <v>8558</v>
      </c>
      <c r="I69" s="333">
        <v>16451</v>
      </c>
      <c r="J69" s="333">
        <v>4264</v>
      </c>
      <c r="K69" s="333">
        <v>5648</v>
      </c>
      <c r="L69" s="333">
        <v>4840</v>
      </c>
      <c r="M69" s="334">
        <v>1374</v>
      </c>
      <c r="N69" s="335">
        <v>53393</v>
      </c>
      <c r="O69" s="337">
        <v>114943</v>
      </c>
      <c r="P69" s="334">
        <v>8639</v>
      </c>
      <c r="Q69" s="334">
        <v>537</v>
      </c>
      <c r="R69" s="338">
        <v>1344</v>
      </c>
      <c r="S69" s="338">
        <v>2438</v>
      </c>
      <c r="T69" s="338">
        <v>1491</v>
      </c>
      <c r="U69" s="339">
        <v>3437</v>
      </c>
      <c r="V69" s="337">
        <v>17886</v>
      </c>
      <c r="W69" s="340">
        <v>132829</v>
      </c>
      <c r="X69" s="341">
        <v>30758</v>
      </c>
      <c r="Y69" s="337">
        <v>163587</v>
      </c>
      <c r="Z69" s="326"/>
      <c r="AA69" s="326"/>
      <c r="AB69" s="326"/>
      <c r="AC69" s="256"/>
    </row>
    <row r="70" spans="1:29" ht="18" customHeight="1" x14ac:dyDescent="0.2">
      <c r="A70" s="455"/>
      <c r="B70" s="456"/>
      <c r="C70" s="257" t="s">
        <v>114</v>
      </c>
      <c r="D70" s="333">
        <v>36721</v>
      </c>
      <c r="E70" s="334">
        <v>33424</v>
      </c>
      <c r="F70" s="335">
        <v>70145</v>
      </c>
      <c r="G70" s="336">
        <v>17124</v>
      </c>
      <c r="H70" s="333">
        <v>12098</v>
      </c>
      <c r="I70" s="333">
        <v>21070</v>
      </c>
      <c r="J70" s="333">
        <v>7024</v>
      </c>
      <c r="K70" s="333">
        <v>8491</v>
      </c>
      <c r="L70" s="333">
        <v>7415</v>
      </c>
      <c r="M70" s="334">
        <v>1699</v>
      </c>
      <c r="N70" s="335">
        <v>74921</v>
      </c>
      <c r="O70" s="337">
        <v>145066</v>
      </c>
      <c r="P70" s="334">
        <v>6396</v>
      </c>
      <c r="Q70" s="334">
        <v>1778</v>
      </c>
      <c r="R70" s="338">
        <v>1283</v>
      </c>
      <c r="S70" s="338">
        <v>2361</v>
      </c>
      <c r="T70" s="338">
        <v>927</v>
      </c>
      <c r="U70" s="339">
        <v>7140</v>
      </c>
      <c r="V70" s="337">
        <v>19885</v>
      </c>
      <c r="W70" s="340">
        <v>164951</v>
      </c>
      <c r="X70" s="341">
        <v>37353</v>
      </c>
      <c r="Y70" s="337">
        <v>202304</v>
      </c>
      <c r="Z70" s="271"/>
      <c r="AA70" s="326"/>
      <c r="AB70" s="326"/>
      <c r="AC70" s="256"/>
    </row>
    <row r="71" spans="1:29" ht="18" customHeight="1" x14ac:dyDescent="0.2">
      <c r="A71" s="42"/>
      <c r="B71" s="437"/>
      <c r="C71" s="303" t="s">
        <v>115</v>
      </c>
      <c r="D71" s="321">
        <v>140884</v>
      </c>
      <c r="E71" s="325">
        <v>127050</v>
      </c>
      <c r="F71" s="275">
        <v>267934</v>
      </c>
      <c r="G71" s="277">
        <v>49630</v>
      </c>
      <c r="H71" s="321">
        <v>36143</v>
      </c>
      <c r="I71" s="321">
        <v>64610</v>
      </c>
      <c r="J71" s="321">
        <v>19509</v>
      </c>
      <c r="K71" s="321">
        <v>23818</v>
      </c>
      <c r="L71" s="321">
        <v>21992</v>
      </c>
      <c r="M71" s="325">
        <v>5271</v>
      </c>
      <c r="N71" s="275">
        <v>220973</v>
      </c>
      <c r="O71" s="277">
        <v>488907</v>
      </c>
      <c r="P71" s="321">
        <v>39922</v>
      </c>
      <c r="Q71" s="321">
        <v>5288</v>
      </c>
      <c r="R71" s="321">
        <v>4397</v>
      </c>
      <c r="S71" s="321">
        <v>8322</v>
      </c>
      <c r="T71" s="321">
        <v>3181</v>
      </c>
      <c r="U71" s="321">
        <v>23530</v>
      </c>
      <c r="V71" s="321">
        <v>84640</v>
      </c>
      <c r="W71" s="321">
        <v>573547</v>
      </c>
      <c r="X71" s="321">
        <v>143906</v>
      </c>
      <c r="Y71" s="321">
        <v>717453</v>
      </c>
      <c r="Z71" s="271"/>
      <c r="AA71" s="326"/>
      <c r="AB71" s="326"/>
      <c r="AC71" s="256"/>
    </row>
    <row r="72" spans="1:29" ht="2.1" customHeight="1" x14ac:dyDescent="0.2">
      <c r="A72" s="2"/>
      <c r="B72" s="2"/>
      <c r="C72" s="109">
        <v>0</v>
      </c>
      <c r="D72" s="110"/>
      <c r="E72" s="110"/>
      <c r="F72" s="111"/>
      <c r="G72" s="110"/>
      <c r="H72" s="110"/>
      <c r="I72" s="110"/>
      <c r="J72" s="110"/>
      <c r="K72" s="110"/>
      <c r="L72" s="110"/>
      <c r="M72" s="110"/>
      <c r="N72" s="111"/>
      <c r="O72" s="110"/>
      <c r="P72" s="112"/>
      <c r="Q72" s="112"/>
      <c r="R72" s="110"/>
      <c r="S72" s="110"/>
      <c r="T72" s="110"/>
      <c r="U72" s="110"/>
      <c r="V72" s="110"/>
      <c r="W72" s="110"/>
      <c r="X72" s="110"/>
      <c r="Y72" s="110"/>
      <c r="Z72" s="342"/>
      <c r="AA72" s="342"/>
      <c r="AB72" s="342"/>
    </row>
    <row r="73" spans="1:29" ht="18" customHeight="1" x14ac:dyDescent="0.2">
      <c r="A73" s="430" t="s">
        <v>42</v>
      </c>
      <c r="B73" s="428" t="s">
        <v>50</v>
      </c>
      <c r="C73" s="279" t="s">
        <v>111</v>
      </c>
      <c r="D73" s="314">
        <v>1861</v>
      </c>
      <c r="E73" s="315">
        <v>1369</v>
      </c>
      <c r="F73" s="316">
        <v>1544</v>
      </c>
      <c r="G73" s="317">
        <v>1952</v>
      </c>
      <c r="H73" s="314">
        <v>2005</v>
      </c>
      <c r="I73" s="314">
        <v>2182</v>
      </c>
      <c r="J73" s="314">
        <v>2443</v>
      </c>
      <c r="K73" s="314">
        <v>2977</v>
      </c>
      <c r="L73" s="314">
        <v>1970</v>
      </c>
      <c r="M73" s="315">
        <v>2591</v>
      </c>
      <c r="N73" s="316">
        <v>2191</v>
      </c>
      <c r="O73" s="318">
        <v>1877</v>
      </c>
      <c r="P73" s="315">
        <v>1508</v>
      </c>
      <c r="Q73" s="315">
        <v>1275</v>
      </c>
      <c r="R73" s="327">
        <v>1027</v>
      </c>
      <c r="S73" s="327">
        <v>1369</v>
      </c>
      <c r="T73" s="327">
        <v>2071</v>
      </c>
      <c r="U73" s="328">
        <v>1679</v>
      </c>
      <c r="V73" s="318">
        <v>1538</v>
      </c>
      <c r="W73" s="329">
        <v>1815</v>
      </c>
      <c r="X73" s="320">
        <v>385</v>
      </c>
      <c r="Y73" s="318">
        <v>1638</v>
      </c>
      <c r="Z73" s="342"/>
      <c r="AA73" s="342"/>
      <c r="AB73" s="342"/>
    </row>
    <row r="74" spans="1:29" ht="18" customHeight="1" x14ac:dyDescent="0.2">
      <c r="A74" s="455"/>
      <c r="B74" s="456"/>
      <c r="C74" s="290" t="s">
        <v>112</v>
      </c>
      <c r="D74" s="264">
        <v>2445</v>
      </c>
      <c r="E74" s="263">
        <v>1450</v>
      </c>
      <c r="F74" s="268">
        <v>1761</v>
      </c>
      <c r="G74" s="269">
        <v>1833</v>
      </c>
      <c r="H74" s="264">
        <v>2307</v>
      </c>
      <c r="I74" s="264">
        <v>2130</v>
      </c>
      <c r="J74" s="264">
        <v>2455</v>
      </c>
      <c r="K74" s="264">
        <v>3111</v>
      </c>
      <c r="L74" s="264">
        <v>3099</v>
      </c>
      <c r="M74" s="263">
        <v>2561</v>
      </c>
      <c r="N74" s="268">
        <v>2411</v>
      </c>
      <c r="O74" s="262">
        <v>2109</v>
      </c>
      <c r="P74" s="263">
        <v>1853</v>
      </c>
      <c r="Q74" s="263">
        <v>1460</v>
      </c>
      <c r="R74" s="330">
        <v>970</v>
      </c>
      <c r="S74" s="330">
        <v>1026</v>
      </c>
      <c r="T74" s="330">
        <v>2090</v>
      </c>
      <c r="U74" s="331">
        <v>2114</v>
      </c>
      <c r="V74" s="262">
        <v>1729</v>
      </c>
      <c r="W74" s="270">
        <v>2044</v>
      </c>
      <c r="X74" s="266">
        <v>824</v>
      </c>
      <c r="Y74" s="262">
        <v>1910</v>
      </c>
      <c r="Z74" s="342"/>
      <c r="AA74" s="342"/>
      <c r="AB74" s="342"/>
    </row>
    <row r="75" spans="1:29" ht="18" customHeight="1" x14ac:dyDescent="0.2">
      <c r="A75" s="455"/>
      <c r="B75" s="456"/>
      <c r="C75" s="290" t="s">
        <v>113</v>
      </c>
      <c r="D75" s="264">
        <v>2015</v>
      </c>
      <c r="E75" s="263">
        <v>1734</v>
      </c>
      <c r="F75" s="268">
        <v>1853</v>
      </c>
      <c r="G75" s="269">
        <v>1617</v>
      </c>
      <c r="H75" s="264">
        <v>2622</v>
      </c>
      <c r="I75" s="264">
        <v>2366</v>
      </c>
      <c r="J75" s="264">
        <v>3343</v>
      </c>
      <c r="K75" s="264">
        <v>3738</v>
      </c>
      <c r="L75" s="264">
        <v>2657</v>
      </c>
      <c r="M75" s="263">
        <v>2940</v>
      </c>
      <c r="N75" s="268">
        <v>2474</v>
      </c>
      <c r="O75" s="262">
        <v>2198</v>
      </c>
      <c r="P75" s="263">
        <v>1774</v>
      </c>
      <c r="Q75" s="263">
        <v>1671</v>
      </c>
      <c r="R75" s="330">
        <v>1057</v>
      </c>
      <c r="S75" s="330">
        <v>1319</v>
      </c>
      <c r="T75" s="330">
        <v>2053</v>
      </c>
      <c r="U75" s="331">
        <v>2158</v>
      </c>
      <c r="V75" s="262">
        <v>1774</v>
      </c>
      <c r="W75" s="270">
        <v>2121</v>
      </c>
      <c r="X75" s="266">
        <v>127</v>
      </c>
      <c r="Y75" s="262">
        <v>1834</v>
      </c>
      <c r="Z75" s="342"/>
      <c r="AA75" s="342"/>
      <c r="AB75" s="342"/>
    </row>
    <row r="76" spans="1:29" ht="18" customHeight="1" x14ac:dyDescent="0.2">
      <c r="A76" s="455"/>
      <c r="B76" s="456"/>
      <c r="C76" s="290" t="s">
        <v>114</v>
      </c>
      <c r="D76" s="264">
        <v>2653</v>
      </c>
      <c r="E76" s="263">
        <v>1656</v>
      </c>
      <c r="F76" s="268">
        <v>1972</v>
      </c>
      <c r="G76" s="269">
        <v>1772</v>
      </c>
      <c r="H76" s="264">
        <v>2845</v>
      </c>
      <c r="I76" s="264">
        <v>2321</v>
      </c>
      <c r="J76" s="264">
        <v>3021</v>
      </c>
      <c r="K76" s="264">
        <v>4823</v>
      </c>
      <c r="L76" s="264">
        <v>2961</v>
      </c>
      <c r="M76" s="263">
        <v>2805</v>
      </c>
      <c r="N76" s="268">
        <v>2638</v>
      </c>
      <c r="O76" s="262">
        <v>2329</v>
      </c>
      <c r="P76" s="263">
        <v>1694</v>
      </c>
      <c r="Q76" s="263">
        <v>1664</v>
      </c>
      <c r="R76" s="330">
        <v>884</v>
      </c>
      <c r="S76" s="330">
        <v>1340</v>
      </c>
      <c r="T76" s="330">
        <v>2748</v>
      </c>
      <c r="U76" s="331">
        <v>2718</v>
      </c>
      <c r="V76" s="262">
        <v>1840</v>
      </c>
      <c r="W76" s="270">
        <v>2242</v>
      </c>
      <c r="X76" s="266">
        <v>351</v>
      </c>
      <c r="Y76" s="262">
        <v>1952</v>
      </c>
      <c r="Z76" s="342"/>
      <c r="AA76" s="342"/>
      <c r="AB76" s="342"/>
    </row>
    <row r="77" spans="1:29" ht="18" customHeight="1" x14ac:dyDescent="0.2">
      <c r="A77" s="42"/>
      <c r="B77" s="437"/>
      <c r="C77" s="303" t="s">
        <v>115</v>
      </c>
      <c r="D77" s="321">
        <v>2200</v>
      </c>
      <c r="E77" s="325">
        <v>1537</v>
      </c>
      <c r="F77" s="275">
        <v>1770</v>
      </c>
      <c r="G77" s="277">
        <v>1773</v>
      </c>
      <c r="H77" s="321">
        <v>2409</v>
      </c>
      <c r="I77" s="321">
        <v>2245</v>
      </c>
      <c r="J77" s="321">
        <v>2773</v>
      </c>
      <c r="K77" s="321">
        <v>3554</v>
      </c>
      <c r="L77" s="321">
        <v>2593</v>
      </c>
      <c r="M77" s="325">
        <v>2717</v>
      </c>
      <c r="N77" s="275">
        <v>2421</v>
      </c>
      <c r="O77" s="277">
        <v>2118</v>
      </c>
      <c r="P77" s="321">
        <v>1690</v>
      </c>
      <c r="Q77" s="321">
        <v>1509</v>
      </c>
      <c r="R77" s="321">
        <v>986</v>
      </c>
      <c r="S77" s="321">
        <v>1264</v>
      </c>
      <c r="T77" s="321">
        <v>2214</v>
      </c>
      <c r="U77" s="321">
        <v>2090</v>
      </c>
      <c r="V77" s="321">
        <v>1712</v>
      </c>
      <c r="W77" s="321">
        <v>2045</v>
      </c>
      <c r="X77" s="321">
        <v>394</v>
      </c>
      <c r="Y77" s="321">
        <v>1826</v>
      </c>
      <c r="Z77" s="342"/>
      <c r="AA77" s="342"/>
      <c r="AB77" s="342"/>
    </row>
    <row r="78" spans="1:29" ht="18" customHeight="1" x14ac:dyDescent="0.2">
      <c r="A78" s="430" t="s">
        <v>42</v>
      </c>
      <c r="B78" s="428" t="s">
        <v>52</v>
      </c>
      <c r="C78" s="279" t="s">
        <v>111</v>
      </c>
      <c r="D78" s="314">
        <v>394</v>
      </c>
      <c r="E78" s="315">
        <v>421</v>
      </c>
      <c r="F78" s="316">
        <v>409</v>
      </c>
      <c r="G78" s="317">
        <v>235</v>
      </c>
      <c r="H78" s="314">
        <v>361</v>
      </c>
      <c r="I78" s="314">
        <v>208</v>
      </c>
      <c r="J78" s="314">
        <v>248</v>
      </c>
      <c r="K78" s="314">
        <v>303</v>
      </c>
      <c r="L78" s="314">
        <v>454</v>
      </c>
      <c r="M78" s="315">
        <v>253</v>
      </c>
      <c r="N78" s="316">
        <v>284</v>
      </c>
      <c r="O78" s="318">
        <v>323</v>
      </c>
      <c r="P78" s="315">
        <v>5</v>
      </c>
      <c r="Q78" s="315">
        <v>6</v>
      </c>
      <c r="R78" s="327">
        <v>5</v>
      </c>
      <c r="S78" s="327">
        <v>6</v>
      </c>
      <c r="T78" s="327">
        <v>22</v>
      </c>
      <c r="U78" s="328">
        <v>43</v>
      </c>
      <c r="V78" s="318">
        <v>8</v>
      </c>
      <c r="W78" s="329">
        <v>44</v>
      </c>
      <c r="X78" s="320">
        <v>18</v>
      </c>
      <c r="Y78" s="318">
        <v>43</v>
      </c>
      <c r="Z78" s="342"/>
      <c r="AA78" s="342"/>
      <c r="AB78" s="342"/>
    </row>
    <row r="79" spans="1:29" ht="18" customHeight="1" x14ac:dyDescent="0.2">
      <c r="A79" s="455"/>
      <c r="B79" s="456"/>
      <c r="C79" s="290" t="s">
        <v>112</v>
      </c>
      <c r="D79" s="264">
        <v>409</v>
      </c>
      <c r="E79" s="263">
        <v>474</v>
      </c>
      <c r="F79" s="268">
        <v>443</v>
      </c>
      <c r="G79" s="269">
        <v>242</v>
      </c>
      <c r="H79" s="264">
        <v>376</v>
      </c>
      <c r="I79" s="264">
        <v>205</v>
      </c>
      <c r="J79" s="264">
        <v>288</v>
      </c>
      <c r="K79" s="264">
        <v>357</v>
      </c>
      <c r="L79" s="264">
        <v>425</v>
      </c>
      <c r="M79" s="263">
        <v>279</v>
      </c>
      <c r="N79" s="268">
        <v>295</v>
      </c>
      <c r="O79" s="262">
        <v>339</v>
      </c>
      <c r="P79" s="263">
        <v>5</v>
      </c>
      <c r="Q79" s="263">
        <v>6</v>
      </c>
      <c r="R79" s="330">
        <v>6</v>
      </c>
      <c r="S79" s="330">
        <v>5</v>
      </c>
      <c r="T79" s="330">
        <v>19</v>
      </c>
      <c r="U79" s="331">
        <v>50</v>
      </c>
      <c r="V79" s="262">
        <v>8</v>
      </c>
      <c r="W79" s="270">
        <v>49</v>
      </c>
      <c r="X79" s="266">
        <v>34</v>
      </c>
      <c r="Y79" s="262">
        <v>48</v>
      </c>
      <c r="Z79" s="342"/>
      <c r="AA79" s="342"/>
      <c r="AB79" s="342"/>
    </row>
    <row r="80" spans="1:29" ht="18" customHeight="1" x14ac:dyDescent="0.2">
      <c r="A80" s="455"/>
      <c r="B80" s="456"/>
      <c r="C80" s="290" t="s">
        <v>113</v>
      </c>
      <c r="D80" s="264">
        <v>516</v>
      </c>
      <c r="E80" s="263">
        <v>487</v>
      </c>
      <c r="F80" s="268">
        <v>500</v>
      </c>
      <c r="G80" s="269">
        <v>291</v>
      </c>
      <c r="H80" s="264">
        <v>441</v>
      </c>
      <c r="I80" s="264">
        <v>240</v>
      </c>
      <c r="J80" s="264">
        <v>365</v>
      </c>
      <c r="K80" s="264">
        <v>405</v>
      </c>
      <c r="L80" s="264">
        <v>500</v>
      </c>
      <c r="M80" s="263">
        <v>334</v>
      </c>
      <c r="N80" s="268">
        <v>349</v>
      </c>
      <c r="O80" s="262">
        <v>394</v>
      </c>
      <c r="P80" s="263">
        <v>5</v>
      </c>
      <c r="Q80" s="263">
        <v>7</v>
      </c>
      <c r="R80" s="330">
        <v>5</v>
      </c>
      <c r="S80" s="330">
        <v>6</v>
      </c>
      <c r="T80" s="330">
        <v>24</v>
      </c>
      <c r="U80" s="331">
        <v>52</v>
      </c>
      <c r="V80" s="262">
        <v>8</v>
      </c>
      <c r="W80" s="270">
        <v>50</v>
      </c>
      <c r="X80" s="266">
        <v>6</v>
      </c>
      <c r="Y80" s="262">
        <v>46</v>
      </c>
      <c r="Z80" s="342"/>
      <c r="AA80" s="342"/>
      <c r="AB80" s="342"/>
    </row>
    <row r="81" spans="1:28" ht="18" customHeight="1" x14ac:dyDescent="0.2">
      <c r="A81" s="455"/>
      <c r="B81" s="456"/>
      <c r="C81" s="290" t="s">
        <v>114</v>
      </c>
      <c r="D81" s="264">
        <v>476</v>
      </c>
      <c r="E81" s="263">
        <v>544</v>
      </c>
      <c r="F81" s="268">
        <v>513</v>
      </c>
      <c r="G81" s="269">
        <v>299</v>
      </c>
      <c r="H81" s="264">
        <v>443</v>
      </c>
      <c r="I81" s="264">
        <v>222</v>
      </c>
      <c r="J81" s="264">
        <v>322</v>
      </c>
      <c r="K81" s="264">
        <v>393</v>
      </c>
      <c r="L81" s="264">
        <v>488</v>
      </c>
      <c r="M81" s="263">
        <v>338</v>
      </c>
      <c r="N81" s="268">
        <v>339</v>
      </c>
      <c r="O81" s="262">
        <v>392</v>
      </c>
      <c r="P81" s="263">
        <v>6</v>
      </c>
      <c r="Q81" s="263">
        <v>7</v>
      </c>
      <c r="R81" s="330">
        <v>5</v>
      </c>
      <c r="S81" s="330">
        <v>6</v>
      </c>
      <c r="T81" s="330">
        <v>26</v>
      </c>
      <c r="U81" s="331">
        <v>41</v>
      </c>
      <c r="V81" s="262">
        <v>8</v>
      </c>
      <c r="W81" s="270">
        <v>50</v>
      </c>
      <c r="X81" s="266">
        <v>17</v>
      </c>
      <c r="Y81" s="262">
        <v>47</v>
      </c>
      <c r="Z81" s="342"/>
      <c r="AA81" s="342"/>
      <c r="AB81" s="342"/>
    </row>
    <row r="82" spans="1:28" ht="18" customHeight="1" x14ac:dyDescent="0.2">
      <c r="A82" s="42"/>
      <c r="B82" s="437"/>
      <c r="C82" s="303" t="s">
        <v>115</v>
      </c>
      <c r="D82" s="321">
        <v>444</v>
      </c>
      <c r="E82" s="325">
        <v>479</v>
      </c>
      <c r="F82" s="275">
        <v>463</v>
      </c>
      <c r="G82" s="277">
        <v>265</v>
      </c>
      <c r="H82" s="321">
        <v>403</v>
      </c>
      <c r="I82" s="321">
        <v>218</v>
      </c>
      <c r="J82" s="321">
        <v>301</v>
      </c>
      <c r="K82" s="321">
        <v>360</v>
      </c>
      <c r="L82" s="321">
        <v>465</v>
      </c>
      <c r="M82" s="325">
        <v>298</v>
      </c>
      <c r="N82" s="275">
        <v>315</v>
      </c>
      <c r="O82" s="277">
        <v>360</v>
      </c>
      <c r="P82" s="321">
        <v>5</v>
      </c>
      <c r="Q82" s="321">
        <v>6</v>
      </c>
      <c r="R82" s="321">
        <v>5</v>
      </c>
      <c r="S82" s="321">
        <v>6</v>
      </c>
      <c r="T82" s="321">
        <v>23</v>
      </c>
      <c r="U82" s="321">
        <v>46</v>
      </c>
      <c r="V82" s="321">
        <v>8</v>
      </c>
      <c r="W82" s="321">
        <v>48</v>
      </c>
      <c r="X82" s="321">
        <v>18</v>
      </c>
      <c r="Y82" s="321">
        <v>46</v>
      </c>
      <c r="Z82" s="342"/>
      <c r="AA82" s="342"/>
      <c r="AB82" s="342"/>
    </row>
    <row r="83" spans="1:28" ht="2.1" customHeight="1" x14ac:dyDescent="0.2">
      <c r="A83" s="2"/>
      <c r="B83" s="2"/>
      <c r="C83" s="109">
        <v>0</v>
      </c>
      <c r="D83" s="110"/>
      <c r="E83" s="110"/>
      <c r="F83" s="111"/>
      <c r="G83" s="110"/>
      <c r="H83" s="110"/>
      <c r="I83" s="110"/>
      <c r="J83" s="110"/>
      <c r="K83" s="110"/>
      <c r="L83" s="110"/>
      <c r="M83" s="110"/>
      <c r="N83" s="111"/>
      <c r="O83" s="110"/>
      <c r="P83" s="112"/>
      <c r="Q83" s="112"/>
      <c r="R83" s="110"/>
      <c r="S83" s="110"/>
      <c r="T83" s="110"/>
      <c r="U83" s="110"/>
      <c r="V83" s="110"/>
      <c r="W83" s="110"/>
      <c r="X83" s="110"/>
      <c r="Y83" s="110"/>
      <c r="Z83" s="342"/>
      <c r="AA83" s="342"/>
      <c r="AB83" s="342"/>
    </row>
    <row r="84" spans="1:28" ht="18" customHeight="1" x14ac:dyDescent="0.2">
      <c r="A84" s="426" t="s">
        <v>44</v>
      </c>
      <c r="B84" s="428" t="s">
        <v>50</v>
      </c>
      <c r="C84" s="279" t="s">
        <v>111</v>
      </c>
      <c r="D84" s="314">
        <v>2441</v>
      </c>
      <c r="E84" s="315">
        <v>1738</v>
      </c>
      <c r="F84" s="316">
        <v>1989</v>
      </c>
      <c r="G84" s="317">
        <v>2300</v>
      </c>
      <c r="H84" s="314">
        <v>2315</v>
      </c>
      <c r="I84" s="314">
        <v>2753</v>
      </c>
      <c r="J84" s="314">
        <v>2722</v>
      </c>
      <c r="K84" s="314">
        <v>3324</v>
      </c>
      <c r="L84" s="314">
        <v>2099</v>
      </c>
      <c r="M84" s="315">
        <v>2684</v>
      </c>
      <c r="N84" s="316">
        <v>2490</v>
      </c>
      <c r="O84" s="318">
        <v>2246</v>
      </c>
      <c r="P84" s="315">
        <v>1999</v>
      </c>
      <c r="Q84" s="315">
        <v>1565</v>
      </c>
      <c r="R84" s="327">
        <v>1186</v>
      </c>
      <c r="S84" s="327">
        <v>1574</v>
      </c>
      <c r="T84" s="327">
        <v>2074</v>
      </c>
      <c r="U84" s="328">
        <v>2382</v>
      </c>
      <c r="V84" s="318">
        <v>1924</v>
      </c>
      <c r="W84" s="329">
        <v>2187</v>
      </c>
      <c r="X84" s="320">
        <v>1127</v>
      </c>
      <c r="Y84" s="318">
        <v>2056</v>
      </c>
      <c r="Z84" s="342"/>
      <c r="AA84" s="342"/>
      <c r="AB84" s="342"/>
    </row>
    <row r="85" spans="1:28" ht="18" customHeight="1" x14ac:dyDescent="0.2">
      <c r="A85" s="454"/>
      <c r="B85" s="456"/>
      <c r="C85" s="290" t="s">
        <v>112</v>
      </c>
      <c r="D85" s="264">
        <v>3699</v>
      </c>
      <c r="E85" s="263">
        <v>1849</v>
      </c>
      <c r="F85" s="268">
        <v>2428</v>
      </c>
      <c r="G85" s="269">
        <v>2218</v>
      </c>
      <c r="H85" s="264">
        <v>2707</v>
      </c>
      <c r="I85" s="264">
        <v>2752</v>
      </c>
      <c r="J85" s="264">
        <v>2856</v>
      </c>
      <c r="K85" s="264">
        <v>3529</v>
      </c>
      <c r="L85" s="264">
        <v>3364</v>
      </c>
      <c r="M85" s="263">
        <v>2644</v>
      </c>
      <c r="N85" s="268">
        <v>2797</v>
      </c>
      <c r="O85" s="262">
        <v>2626</v>
      </c>
      <c r="P85" s="263">
        <v>2530</v>
      </c>
      <c r="Q85" s="263">
        <v>1631</v>
      </c>
      <c r="R85" s="330">
        <v>1133</v>
      </c>
      <c r="S85" s="330">
        <v>1593</v>
      </c>
      <c r="T85" s="330">
        <v>2180</v>
      </c>
      <c r="U85" s="331">
        <v>2671</v>
      </c>
      <c r="V85" s="262">
        <v>2166</v>
      </c>
      <c r="W85" s="270">
        <v>2546</v>
      </c>
      <c r="X85" s="266">
        <v>1914</v>
      </c>
      <c r="Y85" s="262">
        <v>2477</v>
      </c>
      <c r="Z85" s="342"/>
      <c r="AA85" s="342"/>
      <c r="AB85" s="342"/>
    </row>
    <row r="86" spans="1:28" ht="18" customHeight="1" x14ac:dyDescent="0.2">
      <c r="A86" s="454"/>
      <c r="B86" s="456"/>
      <c r="C86" s="290" t="s">
        <v>113</v>
      </c>
      <c r="D86" s="264">
        <v>2698</v>
      </c>
      <c r="E86" s="263">
        <v>2212</v>
      </c>
      <c r="F86" s="268">
        <v>2417</v>
      </c>
      <c r="G86" s="269">
        <v>1944</v>
      </c>
      <c r="H86" s="264">
        <v>3076</v>
      </c>
      <c r="I86" s="264">
        <v>3101</v>
      </c>
      <c r="J86" s="264">
        <v>3797</v>
      </c>
      <c r="K86" s="264">
        <v>4271</v>
      </c>
      <c r="L86" s="264">
        <v>2846</v>
      </c>
      <c r="M86" s="263">
        <v>3056</v>
      </c>
      <c r="N86" s="268">
        <v>2866</v>
      </c>
      <c r="O86" s="262">
        <v>2667</v>
      </c>
      <c r="P86" s="263">
        <v>2219</v>
      </c>
      <c r="Q86" s="263">
        <v>1758</v>
      </c>
      <c r="R86" s="330">
        <v>1314</v>
      </c>
      <c r="S86" s="330">
        <v>1898</v>
      </c>
      <c r="T86" s="330">
        <v>2213</v>
      </c>
      <c r="U86" s="331">
        <v>2517</v>
      </c>
      <c r="V86" s="262">
        <v>2105</v>
      </c>
      <c r="W86" s="270">
        <v>2565</v>
      </c>
      <c r="X86" s="266">
        <v>738</v>
      </c>
      <c r="Y86" s="262">
        <v>2302</v>
      </c>
      <c r="Z86" s="342"/>
      <c r="AA86" s="342"/>
      <c r="AB86" s="342"/>
    </row>
    <row r="87" spans="1:28" ht="18" customHeight="1" x14ac:dyDescent="0.2">
      <c r="A87" s="455"/>
      <c r="B87" s="456"/>
      <c r="C87" s="290" t="s">
        <v>114</v>
      </c>
      <c r="D87" s="264">
        <v>3660</v>
      </c>
      <c r="E87" s="263">
        <v>2081</v>
      </c>
      <c r="F87" s="268">
        <v>2580</v>
      </c>
      <c r="G87" s="269">
        <v>2267</v>
      </c>
      <c r="H87" s="264">
        <v>3503</v>
      </c>
      <c r="I87" s="264">
        <v>3221</v>
      </c>
      <c r="J87" s="264">
        <v>3649</v>
      </c>
      <c r="K87" s="264">
        <v>5770</v>
      </c>
      <c r="L87" s="264">
        <v>3280</v>
      </c>
      <c r="M87" s="263">
        <v>2935</v>
      </c>
      <c r="N87" s="268">
        <v>3202</v>
      </c>
      <c r="O87" s="262">
        <v>2913</v>
      </c>
      <c r="P87" s="263">
        <v>1968</v>
      </c>
      <c r="Q87" s="263">
        <v>1935</v>
      </c>
      <c r="R87" s="330">
        <v>1126</v>
      </c>
      <c r="S87" s="330">
        <v>1854</v>
      </c>
      <c r="T87" s="330">
        <v>2874</v>
      </c>
      <c r="U87" s="331">
        <v>3925</v>
      </c>
      <c r="V87" s="262">
        <v>2214</v>
      </c>
      <c r="W87" s="270">
        <v>2790</v>
      </c>
      <c r="X87" s="266">
        <v>1035</v>
      </c>
      <c r="Y87" s="262">
        <v>2520</v>
      </c>
      <c r="Z87" s="342"/>
      <c r="AA87" s="342"/>
      <c r="AB87" s="342"/>
    </row>
    <row r="88" spans="1:28" ht="18" customHeight="1" x14ac:dyDescent="0.2">
      <c r="A88" s="42"/>
      <c r="B88" s="437"/>
      <c r="C88" s="303" t="s">
        <v>115</v>
      </c>
      <c r="D88" s="321">
        <v>3045</v>
      </c>
      <c r="E88" s="325">
        <v>1951</v>
      </c>
      <c r="F88" s="275">
        <v>2335</v>
      </c>
      <c r="G88" s="277">
        <v>2162</v>
      </c>
      <c r="H88" s="321">
        <v>2852</v>
      </c>
      <c r="I88" s="321">
        <v>2950</v>
      </c>
      <c r="J88" s="321">
        <v>3207</v>
      </c>
      <c r="K88" s="321">
        <v>4080</v>
      </c>
      <c r="L88" s="321">
        <v>2807</v>
      </c>
      <c r="M88" s="325">
        <v>2822</v>
      </c>
      <c r="N88" s="275">
        <v>2826</v>
      </c>
      <c r="O88" s="277">
        <v>2598</v>
      </c>
      <c r="P88" s="321">
        <v>2153</v>
      </c>
      <c r="Q88" s="321">
        <v>1720</v>
      </c>
      <c r="R88" s="321">
        <v>1189</v>
      </c>
      <c r="S88" s="321">
        <v>1722</v>
      </c>
      <c r="T88" s="321">
        <v>2306</v>
      </c>
      <c r="U88" s="321">
        <v>2750</v>
      </c>
      <c r="V88" s="321">
        <v>2094</v>
      </c>
      <c r="W88" s="321">
        <v>2508</v>
      </c>
      <c r="X88" s="321">
        <v>1152</v>
      </c>
      <c r="Y88" s="321">
        <v>2328</v>
      </c>
      <c r="Z88" s="342"/>
      <c r="AA88" s="342"/>
      <c r="AB88" s="342"/>
    </row>
    <row r="89" spans="1:28" ht="1.5" customHeight="1" x14ac:dyDescent="0.2">
      <c r="A89" s="113"/>
      <c r="B89" s="113"/>
      <c r="C89" s="109">
        <v>0</v>
      </c>
      <c r="D89" s="270"/>
      <c r="E89" s="270"/>
      <c r="F89" s="268"/>
      <c r="G89" s="270"/>
      <c r="H89" s="270"/>
      <c r="I89" s="270"/>
      <c r="J89" s="270"/>
      <c r="K89" s="270"/>
      <c r="L89" s="270"/>
      <c r="M89" s="270"/>
      <c r="N89" s="268"/>
      <c r="O89" s="270"/>
      <c r="P89" s="263"/>
      <c r="Q89" s="263"/>
      <c r="R89" s="270"/>
      <c r="S89" s="270"/>
      <c r="T89" s="270"/>
      <c r="U89" s="270"/>
      <c r="V89" s="270"/>
      <c r="W89" s="270"/>
      <c r="X89" s="270"/>
      <c r="Y89" s="270"/>
      <c r="Z89" s="342"/>
      <c r="AA89" s="342"/>
      <c r="AB89" s="342"/>
    </row>
    <row r="90" spans="1:28" ht="18" customHeight="1" x14ac:dyDescent="0.2">
      <c r="A90" s="426" t="s">
        <v>45</v>
      </c>
      <c r="B90" s="428" t="s">
        <v>50</v>
      </c>
      <c r="C90" s="279" t="s">
        <v>111</v>
      </c>
      <c r="D90" s="314">
        <v>1969</v>
      </c>
      <c r="E90" s="315">
        <v>1573</v>
      </c>
      <c r="F90" s="316">
        <v>1712</v>
      </c>
      <c r="G90" s="317">
        <v>2279</v>
      </c>
      <c r="H90" s="314">
        <v>2324</v>
      </c>
      <c r="I90" s="314">
        <v>2615</v>
      </c>
      <c r="J90" s="314">
        <v>2829</v>
      </c>
      <c r="K90" s="314">
        <v>3463</v>
      </c>
      <c r="L90" s="314">
        <v>2149</v>
      </c>
      <c r="M90" s="315">
        <v>2726</v>
      </c>
      <c r="N90" s="316">
        <v>2489</v>
      </c>
      <c r="O90" s="318">
        <v>2106</v>
      </c>
      <c r="P90" s="315">
        <v>1580</v>
      </c>
      <c r="Q90" s="315">
        <v>1557</v>
      </c>
      <c r="R90" s="327">
        <v>1187</v>
      </c>
      <c r="S90" s="327">
        <v>1581</v>
      </c>
      <c r="T90" s="327">
        <v>2023</v>
      </c>
      <c r="U90" s="328">
        <v>2398</v>
      </c>
      <c r="V90" s="318">
        <v>1769</v>
      </c>
      <c r="W90" s="329">
        <v>2042</v>
      </c>
      <c r="X90" s="320">
        <v>1365</v>
      </c>
      <c r="Y90" s="318">
        <v>1954</v>
      </c>
      <c r="Z90" s="342"/>
      <c r="AA90" s="342"/>
      <c r="AB90" s="342"/>
    </row>
    <row r="91" spans="1:28" ht="18" customHeight="1" x14ac:dyDescent="0.2">
      <c r="A91" s="454"/>
      <c r="B91" s="456"/>
      <c r="C91" s="290" t="s">
        <v>112</v>
      </c>
      <c r="D91" s="264">
        <v>2725</v>
      </c>
      <c r="E91" s="263">
        <v>1671</v>
      </c>
      <c r="F91" s="268">
        <v>1998</v>
      </c>
      <c r="G91" s="269">
        <v>2137</v>
      </c>
      <c r="H91" s="264">
        <v>2716</v>
      </c>
      <c r="I91" s="264">
        <v>2517</v>
      </c>
      <c r="J91" s="264">
        <v>2914</v>
      </c>
      <c r="K91" s="264">
        <v>3541</v>
      </c>
      <c r="L91" s="264">
        <v>3397</v>
      </c>
      <c r="M91" s="263">
        <v>2792</v>
      </c>
      <c r="N91" s="268">
        <v>2775</v>
      </c>
      <c r="O91" s="262">
        <v>2413</v>
      </c>
      <c r="P91" s="263">
        <v>1981</v>
      </c>
      <c r="Q91" s="263">
        <v>1618</v>
      </c>
      <c r="R91" s="330">
        <v>1039</v>
      </c>
      <c r="S91" s="330">
        <v>1591</v>
      </c>
      <c r="T91" s="330">
        <v>2180</v>
      </c>
      <c r="U91" s="331">
        <v>2763</v>
      </c>
      <c r="V91" s="262">
        <v>1978</v>
      </c>
      <c r="W91" s="270">
        <v>2339</v>
      </c>
      <c r="X91" s="266">
        <v>1912</v>
      </c>
      <c r="Y91" s="262">
        <v>2302</v>
      </c>
      <c r="Z91" s="342"/>
      <c r="AA91" s="342"/>
      <c r="AB91" s="342"/>
    </row>
    <row r="92" spans="1:28" ht="18" customHeight="1" x14ac:dyDescent="0.2">
      <c r="A92" s="454"/>
      <c r="B92" s="456"/>
      <c r="C92" s="290" t="s">
        <v>113</v>
      </c>
      <c r="D92" s="264">
        <v>2252</v>
      </c>
      <c r="E92" s="263">
        <v>1986</v>
      </c>
      <c r="F92" s="268">
        <v>2096</v>
      </c>
      <c r="G92" s="269">
        <v>1826</v>
      </c>
      <c r="H92" s="264">
        <v>3124</v>
      </c>
      <c r="I92" s="264">
        <v>2868</v>
      </c>
      <c r="J92" s="264">
        <v>4010</v>
      </c>
      <c r="K92" s="264">
        <v>4375</v>
      </c>
      <c r="L92" s="264">
        <v>2954</v>
      </c>
      <c r="M92" s="263">
        <v>3171</v>
      </c>
      <c r="N92" s="268">
        <v>2856</v>
      </c>
      <c r="O92" s="262">
        <v>2531</v>
      </c>
      <c r="P92" s="263">
        <v>1891</v>
      </c>
      <c r="Q92" s="263">
        <v>1760</v>
      </c>
      <c r="R92" s="330">
        <v>1117</v>
      </c>
      <c r="S92" s="330">
        <v>1880</v>
      </c>
      <c r="T92" s="330">
        <v>2292</v>
      </c>
      <c r="U92" s="331">
        <v>2595</v>
      </c>
      <c r="V92" s="262">
        <v>1992</v>
      </c>
      <c r="W92" s="270">
        <v>2430</v>
      </c>
      <c r="X92" s="266">
        <v>897</v>
      </c>
      <c r="Y92" s="262">
        <v>2170</v>
      </c>
      <c r="Z92" s="342"/>
      <c r="AA92" s="342"/>
      <c r="AB92" s="342"/>
    </row>
    <row r="93" spans="1:28" ht="18" customHeight="1" x14ac:dyDescent="0.2">
      <c r="A93" s="455"/>
      <c r="B93" s="456"/>
      <c r="C93" s="290" t="s">
        <v>114</v>
      </c>
      <c r="D93" s="264">
        <v>2743</v>
      </c>
      <c r="E93" s="263">
        <v>1902</v>
      </c>
      <c r="F93" s="268">
        <v>2198</v>
      </c>
      <c r="G93" s="269">
        <v>2266</v>
      </c>
      <c r="H93" s="264">
        <v>3501</v>
      </c>
      <c r="I93" s="264">
        <v>2963</v>
      </c>
      <c r="J93" s="264">
        <v>3632</v>
      </c>
      <c r="K93" s="264">
        <v>5897</v>
      </c>
      <c r="L93" s="264">
        <v>3461</v>
      </c>
      <c r="M93" s="263">
        <v>2646</v>
      </c>
      <c r="N93" s="268">
        <v>3155</v>
      </c>
      <c r="O93" s="262">
        <v>2702</v>
      </c>
      <c r="P93" s="263">
        <v>1954</v>
      </c>
      <c r="Q93" s="263">
        <v>1915</v>
      </c>
      <c r="R93" s="330">
        <v>903</v>
      </c>
      <c r="S93" s="330">
        <v>1797</v>
      </c>
      <c r="T93" s="330">
        <v>2813</v>
      </c>
      <c r="U93" s="331">
        <v>4086</v>
      </c>
      <c r="V93" s="262">
        <v>2195</v>
      </c>
      <c r="W93" s="270">
        <v>2614</v>
      </c>
      <c r="X93" s="266">
        <v>1010</v>
      </c>
      <c r="Y93" s="262">
        <v>2380</v>
      </c>
      <c r="Z93" s="342"/>
      <c r="AA93" s="342"/>
      <c r="AB93" s="342"/>
    </row>
    <row r="94" spans="1:28" ht="18" customHeight="1" x14ac:dyDescent="0.2">
      <c r="A94" s="42"/>
      <c r="B94" s="437"/>
      <c r="C94" s="303" t="s">
        <v>115</v>
      </c>
      <c r="D94" s="321">
        <v>2399</v>
      </c>
      <c r="E94" s="325">
        <v>1763</v>
      </c>
      <c r="F94" s="275">
        <v>1988</v>
      </c>
      <c r="G94" s="277">
        <v>2105</v>
      </c>
      <c r="H94" s="321">
        <v>2880</v>
      </c>
      <c r="I94" s="321">
        <v>2729</v>
      </c>
      <c r="J94" s="321">
        <v>3299</v>
      </c>
      <c r="K94" s="321">
        <v>4177</v>
      </c>
      <c r="L94" s="321">
        <v>2902</v>
      </c>
      <c r="M94" s="325">
        <v>2819</v>
      </c>
      <c r="N94" s="275">
        <v>2812</v>
      </c>
      <c r="O94" s="277">
        <v>2428</v>
      </c>
      <c r="P94" s="321">
        <v>1840</v>
      </c>
      <c r="Q94" s="321">
        <v>1714</v>
      </c>
      <c r="R94" s="321">
        <v>1065</v>
      </c>
      <c r="S94" s="321">
        <v>1705</v>
      </c>
      <c r="T94" s="321">
        <v>2302</v>
      </c>
      <c r="U94" s="321">
        <v>2826</v>
      </c>
      <c r="V94" s="321">
        <v>1975</v>
      </c>
      <c r="W94" s="321">
        <v>2347</v>
      </c>
      <c r="X94" s="321">
        <v>1208</v>
      </c>
      <c r="Y94" s="321">
        <v>2195</v>
      </c>
      <c r="Z94" s="342"/>
      <c r="AA94" s="342"/>
      <c r="AB94" s="342"/>
    </row>
    <row r="95" spans="1:28" ht="1.5" customHeight="1" x14ac:dyDescent="0.2">
      <c r="A95" s="2"/>
      <c r="B95" s="2"/>
      <c r="C95" s="109">
        <v>0</v>
      </c>
      <c r="D95" s="110"/>
      <c r="E95" s="110"/>
      <c r="F95" s="111"/>
      <c r="G95" s="110"/>
      <c r="H95" s="110"/>
      <c r="I95" s="110"/>
      <c r="J95" s="110"/>
      <c r="K95" s="110"/>
      <c r="L95" s="110"/>
      <c r="M95" s="110"/>
      <c r="N95" s="111"/>
      <c r="O95" s="110"/>
      <c r="P95" s="112"/>
      <c r="Q95" s="112"/>
      <c r="R95" s="110"/>
      <c r="S95" s="110"/>
      <c r="T95" s="110"/>
      <c r="U95" s="110"/>
      <c r="V95" s="110"/>
      <c r="W95" s="110"/>
      <c r="X95" s="110"/>
      <c r="Y95" s="110"/>
      <c r="Z95" s="131"/>
      <c r="AA95" s="131"/>
      <c r="AB95" s="131"/>
    </row>
    <row r="96" spans="1:28" ht="18" customHeight="1" x14ac:dyDescent="0.2">
      <c r="A96" s="426" t="s">
        <v>124</v>
      </c>
      <c r="B96" s="428" t="s">
        <v>46</v>
      </c>
      <c r="C96" s="279" t="s">
        <v>111</v>
      </c>
      <c r="D96" s="364">
        <v>0.21</v>
      </c>
      <c r="E96" s="365">
        <v>0.46</v>
      </c>
      <c r="F96" s="366">
        <v>0.37</v>
      </c>
      <c r="G96" s="367">
        <v>0.25</v>
      </c>
      <c r="H96" s="364">
        <v>0.25</v>
      </c>
      <c r="I96" s="364">
        <v>0.1</v>
      </c>
      <c r="J96" s="364">
        <v>0.12</v>
      </c>
      <c r="K96" s="364">
        <v>-0.23</v>
      </c>
      <c r="L96" s="364">
        <v>0.35</v>
      </c>
      <c r="M96" s="365">
        <v>0.13</v>
      </c>
      <c r="N96" s="366">
        <v>0.19</v>
      </c>
      <c r="O96" s="401">
        <v>0.28000000000000003</v>
      </c>
      <c r="P96" s="365">
        <v>0.32</v>
      </c>
      <c r="Q96" s="365">
        <v>0.56000000000000005</v>
      </c>
      <c r="R96" s="402">
        <v>0.62</v>
      </c>
      <c r="S96" s="402">
        <v>0.47</v>
      </c>
      <c r="T96" s="402">
        <v>0.38</v>
      </c>
      <c r="U96" s="403">
        <v>0.35</v>
      </c>
      <c r="V96" s="401">
        <v>0.4</v>
      </c>
      <c r="W96" s="404">
        <v>0.3</v>
      </c>
      <c r="X96" s="405">
        <v>0.59</v>
      </c>
      <c r="Y96" s="401">
        <v>0.34</v>
      </c>
      <c r="Z96" s="131"/>
      <c r="AA96" s="131"/>
      <c r="AB96" s="131"/>
    </row>
    <row r="97" spans="1:28" ht="18" customHeight="1" x14ac:dyDescent="0.2">
      <c r="A97" s="454"/>
      <c r="B97" s="456"/>
      <c r="C97" s="290" t="s">
        <v>112</v>
      </c>
      <c r="D97" s="368">
        <v>0.02</v>
      </c>
      <c r="E97" s="369">
        <v>0.51</v>
      </c>
      <c r="F97" s="370">
        <v>0.36</v>
      </c>
      <c r="G97" s="371">
        <v>0.38</v>
      </c>
      <c r="H97" s="368">
        <v>0.25</v>
      </c>
      <c r="I97" s="368">
        <v>0.31</v>
      </c>
      <c r="J97" s="368">
        <v>0.21</v>
      </c>
      <c r="K97" s="368">
        <v>0.15</v>
      </c>
      <c r="L97" s="368">
        <v>0.11</v>
      </c>
      <c r="M97" s="369">
        <v>0.27</v>
      </c>
      <c r="N97" s="370">
        <v>0.25</v>
      </c>
      <c r="O97" s="372">
        <v>0.3</v>
      </c>
      <c r="P97" s="369">
        <v>0.35</v>
      </c>
      <c r="Q97" s="369">
        <v>0.59</v>
      </c>
      <c r="R97" s="373">
        <v>0.69</v>
      </c>
      <c r="S97" s="373">
        <v>0.57999999999999996</v>
      </c>
      <c r="T97" s="373">
        <v>0.41</v>
      </c>
      <c r="U97" s="374">
        <v>0.27</v>
      </c>
      <c r="V97" s="372">
        <v>0.43</v>
      </c>
      <c r="W97" s="375">
        <v>0.33</v>
      </c>
      <c r="X97" s="376">
        <v>0.31</v>
      </c>
      <c r="Y97" s="372">
        <v>0.32</v>
      </c>
      <c r="Z97" s="131"/>
      <c r="AA97" s="131"/>
      <c r="AB97" s="131"/>
    </row>
    <row r="98" spans="1:28" ht="18" customHeight="1" x14ac:dyDescent="0.2">
      <c r="A98" s="454"/>
      <c r="B98" s="456"/>
      <c r="C98" s="290" t="s">
        <v>113</v>
      </c>
      <c r="D98" s="368">
        <v>0.27</v>
      </c>
      <c r="E98" s="369">
        <v>0.44</v>
      </c>
      <c r="F98" s="370">
        <v>0.37</v>
      </c>
      <c r="G98" s="371">
        <v>0.54</v>
      </c>
      <c r="H98" s="368">
        <v>0.27</v>
      </c>
      <c r="I98" s="368">
        <v>0.22</v>
      </c>
      <c r="J98" s="368">
        <v>0.1</v>
      </c>
      <c r="K98" s="368">
        <v>0</v>
      </c>
      <c r="L98" s="368">
        <v>0.26</v>
      </c>
      <c r="M98" s="369">
        <v>0.27</v>
      </c>
      <c r="N98" s="370">
        <v>0.3</v>
      </c>
      <c r="O98" s="372">
        <v>0.33</v>
      </c>
      <c r="P98" s="369">
        <v>0.47</v>
      </c>
      <c r="Q98" s="369">
        <v>0.61</v>
      </c>
      <c r="R98" s="373">
        <v>0.69</v>
      </c>
      <c r="S98" s="373">
        <v>0.54</v>
      </c>
      <c r="T98" s="373">
        <v>0.46</v>
      </c>
      <c r="U98" s="374">
        <v>0.4</v>
      </c>
      <c r="V98" s="372">
        <v>0.5</v>
      </c>
      <c r="W98" s="375">
        <v>0.36</v>
      </c>
      <c r="X98" s="376">
        <v>0.84</v>
      </c>
      <c r="Y98" s="372">
        <v>0.45</v>
      </c>
      <c r="Z98" s="131"/>
      <c r="AA98" s="131"/>
      <c r="AB98" s="131"/>
    </row>
    <row r="99" spans="1:28" ht="18" customHeight="1" x14ac:dyDescent="0.2">
      <c r="A99" s="455"/>
      <c r="B99" s="456"/>
      <c r="C99" s="290" t="s">
        <v>114</v>
      </c>
      <c r="D99" s="368">
        <v>0.28000000000000003</v>
      </c>
      <c r="E99" s="369">
        <v>0.51</v>
      </c>
      <c r="F99" s="370">
        <v>0.43</v>
      </c>
      <c r="G99" s="371">
        <v>0.49</v>
      </c>
      <c r="H99" s="368">
        <v>0.21</v>
      </c>
      <c r="I99" s="368">
        <v>0.21</v>
      </c>
      <c r="J99" s="368">
        <v>0.17</v>
      </c>
      <c r="K99" s="368">
        <v>-0.41</v>
      </c>
      <c r="L99" s="368">
        <v>0.23</v>
      </c>
      <c r="M99" s="369">
        <v>0.33</v>
      </c>
      <c r="N99" s="370">
        <v>0.25</v>
      </c>
      <c r="O99" s="372">
        <v>0.34</v>
      </c>
      <c r="P99" s="369">
        <v>0.54</v>
      </c>
      <c r="Q99" s="369">
        <v>0.6</v>
      </c>
      <c r="R99" s="373">
        <v>0.72</v>
      </c>
      <c r="S99" s="373">
        <v>0.56999999999999995</v>
      </c>
      <c r="T99" s="373">
        <v>0.33</v>
      </c>
      <c r="U99" s="374">
        <v>0.13</v>
      </c>
      <c r="V99" s="372">
        <v>0.49</v>
      </c>
      <c r="W99" s="375">
        <v>0.36</v>
      </c>
      <c r="X99" s="376">
        <v>0.74</v>
      </c>
      <c r="Y99" s="372">
        <v>0.42</v>
      </c>
      <c r="Z99" s="131"/>
      <c r="AA99" s="131"/>
      <c r="AB99" s="131"/>
    </row>
    <row r="100" spans="1:28" ht="18" customHeight="1" thickBot="1" x14ac:dyDescent="0.25">
      <c r="A100" s="42"/>
      <c r="B100" s="437"/>
      <c r="C100" s="303" t="s">
        <v>115</v>
      </c>
      <c r="D100" s="377">
        <v>0.2</v>
      </c>
      <c r="E100" s="378">
        <v>0.48</v>
      </c>
      <c r="F100" s="379">
        <v>0.38</v>
      </c>
      <c r="G100" s="380">
        <v>0.44</v>
      </c>
      <c r="H100" s="377">
        <v>0.24</v>
      </c>
      <c r="I100" s="377">
        <v>0.22</v>
      </c>
      <c r="J100" s="377">
        <v>0.15</v>
      </c>
      <c r="K100" s="377">
        <v>-0.09</v>
      </c>
      <c r="L100" s="377">
        <v>0.25</v>
      </c>
      <c r="M100" s="378">
        <v>0.26</v>
      </c>
      <c r="N100" s="379">
        <v>0.25</v>
      </c>
      <c r="O100" s="380">
        <v>0.31</v>
      </c>
      <c r="P100" s="377">
        <v>0.43</v>
      </c>
      <c r="Q100" s="377">
        <v>0.59</v>
      </c>
      <c r="R100" s="377">
        <v>0.68</v>
      </c>
      <c r="S100" s="377">
        <v>0.54</v>
      </c>
      <c r="T100" s="377">
        <v>0.4</v>
      </c>
      <c r="U100" s="377">
        <v>0.3</v>
      </c>
      <c r="V100" s="377">
        <v>0.46</v>
      </c>
      <c r="W100" s="377">
        <v>0.34</v>
      </c>
      <c r="X100" s="377">
        <v>0.68</v>
      </c>
      <c r="Y100" s="377">
        <v>0.39</v>
      </c>
      <c r="Z100" s="131"/>
      <c r="AA100" s="131"/>
      <c r="AB100" s="131"/>
    </row>
    <row r="101" spans="1:28" ht="18" customHeight="1" x14ac:dyDescent="0.2">
      <c r="A101" s="411" t="s">
        <v>125</v>
      </c>
      <c r="C101" s="381"/>
      <c r="D101" s="381"/>
      <c r="E101" s="381"/>
      <c r="F101" s="381"/>
      <c r="G101" s="381"/>
      <c r="H101" s="381"/>
      <c r="I101" s="381"/>
      <c r="J101" s="381"/>
      <c r="K101" s="381"/>
      <c r="L101" s="381"/>
      <c r="M101" s="381"/>
      <c r="N101" s="381"/>
      <c r="O101" s="381"/>
      <c r="P101" s="381"/>
      <c r="Q101" s="381"/>
      <c r="R101" s="381"/>
      <c r="S101" s="381"/>
      <c r="T101" s="381"/>
      <c r="U101" s="381"/>
      <c r="V101" s="381"/>
      <c r="W101" s="381"/>
      <c r="X101" s="381"/>
      <c r="Y101" s="381"/>
    </row>
    <row r="102" spans="1:28" ht="18" customHeight="1" x14ac:dyDescent="0.2">
      <c r="A102" s="382"/>
      <c r="C102" s="381"/>
      <c r="D102" s="381"/>
      <c r="E102" s="381"/>
      <c r="F102" s="381"/>
      <c r="G102" s="381"/>
      <c r="H102" s="381"/>
      <c r="I102" s="381"/>
      <c r="J102" s="381"/>
      <c r="K102" s="381"/>
      <c r="L102" s="381"/>
      <c r="M102" s="381"/>
      <c r="N102" s="381"/>
      <c r="O102" s="381"/>
      <c r="P102" s="381"/>
      <c r="Q102" s="381"/>
      <c r="R102" s="381"/>
      <c r="S102" s="381"/>
      <c r="T102" s="381"/>
      <c r="U102" s="381"/>
      <c r="V102" s="381"/>
      <c r="W102" s="381"/>
      <c r="X102" s="381"/>
      <c r="Y102" s="381"/>
    </row>
    <row r="103" spans="1:28" ht="18" customHeight="1" x14ac:dyDescent="0.2">
      <c r="C103" s="381"/>
      <c r="D103" s="381"/>
      <c r="E103" s="381"/>
      <c r="F103" s="381"/>
      <c r="G103" s="381"/>
      <c r="H103" s="381"/>
      <c r="I103" s="381"/>
      <c r="J103" s="381"/>
      <c r="K103" s="381"/>
      <c r="L103" s="381"/>
      <c r="M103" s="381"/>
      <c r="N103" s="381"/>
      <c r="O103" s="381"/>
      <c r="P103" s="381"/>
      <c r="Q103" s="381"/>
      <c r="R103" s="381"/>
      <c r="S103" s="381"/>
      <c r="T103" s="381"/>
      <c r="U103" s="381"/>
      <c r="V103" s="381"/>
      <c r="W103" s="381"/>
      <c r="X103" s="381"/>
      <c r="Y103" s="381"/>
    </row>
    <row r="104" spans="1:28" ht="18" customHeight="1" x14ac:dyDescent="0.2">
      <c r="A104" s="426" t="s">
        <v>122</v>
      </c>
      <c r="B104" s="428" t="s">
        <v>123</v>
      </c>
      <c r="C104" s="406" t="s">
        <v>111</v>
      </c>
      <c r="D104" s="407">
        <v>17.627199999999998</v>
      </c>
      <c r="E104" s="381"/>
      <c r="F104" s="381"/>
      <c r="G104" s="381"/>
      <c r="H104" s="381"/>
      <c r="I104" s="381"/>
      <c r="J104" s="381"/>
      <c r="K104" s="381"/>
      <c r="L104" s="381"/>
      <c r="M104" s="381"/>
      <c r="N104" s="381"/>
      <c r="O104" s="381"/>
      <c r="P104" s="381"/>
      <c r="Q104" s="381"/>
      <c r="R104" s="381"/>
      <c r="S104" s="381"/>
      <c r="T104" s="381"/>
      <c r="U104" s="381"/>
      <c r="V104" s="381"/>
      <c r="W104" s="381"/>
      <c r="X104" s="381"/>
      <c r="Y104" s="381"/>
    </row>
    <row r="105" spans="1:28" ht="18" customHeight="1" x14ac:dyDescent="0.2">
      <c r="A105" s="454"/>
      <c r="B105" s="456"/>
      <c r="C105" s="109" t="s">
        <v>112</v>
      </c>
      <c r="D105" s="408">
        <v>17.0977</v>
      </c>
      <c r="E105" s="381"/>
      <c r="F105" s="381"/>
      <c r="G105" s="381"/>
      <c r="H105" s="381"/>
      <c r="I105" s="381"/>
      <c r="J105" s="381"/>
      <c r="K105" s="381"/>
      <c r="L105" s="381"/>
      <c r="M105" s="381"/>
      <c r="N105" s="381"/>
      <c r="O105" s="381"/>
      <c r="P105" s="381"/>
      <c r="Q105" s="381"/>
      <c r="R105" s="381"/>
      <c r="S105" s="381"/>
      <c r="T105" s="381"/>
      <c r="U105" s="381"/>
      <c r="V105" s="381"/>
      <c r="W105" s="381"/>
      <c r="X105" s="381"/>
      <c r="Y105" s="381"/>
    </row>
    <row r="106" spans="1:28" ht="18" customHeight="1" x14ac:dyDescent="0.2">
      <c r="A106" s="454"/>
      <c r="B106" s="456"/>
      <c r="C106" s="109" t="s">
        <v>113</v>
      </c>
      <c r="D106" s="408">
        <v>16.337700000000002</v>
      </c>
      <c r="E106" s="381"/>
      <c r="F106" s="381"/>
      <c r="G106" s="381"/>
      <c r="H106" s="381"/>
      <c r="I106" s="381"/>
      <c r="J106" s="381"/>
      <c r="K106" s="381"/>
      <c r="L106" s="381"/>
      <c r="M106" s="381"/>
      <c r="N106" s="381"/>
      <c r="O106" s="381"/>
      <c r="P106" s="381"/>
      <c r="Q106" s="381"/>
      <c r="R106" s="381"/>
      <c r="S106" s="381"/>
      <c r="T106" s="381"/>
      <c r="U106" s="381"/>
      <c r="V106" s="381"/>
      <c r="W106" s="381"/>
      <c r="X106" s="381"/>
      <c r="Y106" s="381"/>
    </row>
    <row r="107" spans="1:28" ht="18" customHeight="1" x14ac:dyDescent="0.2">
      <c r="A107" s="455"/>
      <c r="B107" s="456"/>
      <c r="C107" s="109" t="s">
        <v>114</v>
      </c>
      <c r="D107" s="408">
        <v>16.4741</v>
      </c>
      <c r="E107" s="381"/>
      <c r="F107" s="381"/>
      <c r="G107" s="381"/>
      <c r="H107" s="381"/>
      <c r="I107" s="381"/>
      <c r="J107" s="381"/>
      <c r="K107" s="381"/>
      <c r="L107" s="381"/>
      <c r="M107" s="381"/>
      <c r="N107" s="381"/>
      <c r="O107" s="381"/>
      <c r="P107" s="381"/>
      <c r="Q107" s="381"/>
      <c r="R107" s="381"/>
      <c r="S107" s="381"/>
      <c r="T107" s="381"/>
      <c r="U107" s="381"/>
      <c r="V107" s="381"/>
      <c r="W107" s="381"/>
      <c r="X107" s="381"/>
      <c r="Y107" s="381"/>
    </row>
    <row r="108" spans="1:28" ht="18" customHeight="1" x14ac:dyDescent="0.2">
      <c r="A108" s="42"/>
      <c r="B108" s="437"/>
      <c r="C108" s="409" t="s">
        <v>115</v>
      </c>
      <c r="D108" s="410">
        <v>16.889900000000001</v>
      </c>
      <c r="E108" s="381"/>
      <c r="F108" s="381"/>
      <c r="G108" s="381"/>
      <c r="H108" s="381"/>
      <c r="I108" s="381"/>
      <c r="J108" s="381"/>
      <c r="K108" s="381"/>
      <c r="L108" s="381"/>
      <c r="M108" s="381"/>
      <c r="N108" s="381"/>
      <c r="O108" s="381"/>
      <c r="P108" s="381"/>
      <c r="Q108" s="381"/>
      <c r="R108" s="381"/>
      <c r="S108" s="381"/>
      <c r="T108" s="381"/>
      <c r="U108" s="381"/>
      <c r="V108" s="381"/>
      <c r="W108" s="381"/>
      <c r="X108" s="381"/>
      <c r="Y108" s="381"/>
    </row>
    <row r="109" spans="1:28" ht="18" customHeight="1" x14ac:dyDescent="0.2">
      <c r="C109" s="381"/>
      <c r="D109" s="381"/>
      <c r="E109" s="381"/>
      <c r="F109" s="381"/>
      <c r="G109" s="381"/>
      <c r="H109" s="381"/>
      <c r="I109" s="381"/>
      <c r="J109" s="381"/>
      <c r="K109" s="381"/>
      <c r="L109" s="381"/>
      <c r="M109" s="381"/>
      <c r="N109" s="381"/>
      <c r="O109" s="381"/>
      <c r="P109" s="381"/>
      <c r="Q109" s="381"/>
      <c r="R109" s="381"/>
      <c r="S109" s="381"/>
      <c r="T109" s="381"/>
      <c r="U109" s="381"/>
      <c r="V109" s="381"/>
      <c r="W109" s="381"/>
      <c r="X109" s="381"/>
      <c r="Y109" s="381"/>
    </row>
  </sheetData>
  <mergeCells count="49">
    <mergeCell ref="Z2:AA2"/>
    <mergeCell ref="AB2:AB4"/>
    <mergeCell ref="D3:O3"/>
    <mergeCell ref="P3:V3"/>
    <mergeCell ref="W3:W4"/>
    <mergeCell ref="X3:X4"/>
    <mergeCell ref="Z3:Z4"/>
    <mergeCell ref="A15:A18"/>
    <mergeCell ref="B15:B19"/>
    <mergeCell ref="C2:C4"/>
    <mergeCell ref="D2:W2"/>
    <mergeCell ref="Y2:Y4"/>
    <mergeCell ref="AA3:AA4"/>
    <mergeCell ref="A5:A8"/>
    <mergeCell ref="B5:B9"/>
    <mergeCell ref="A10:A13"/>
    <mergeCell ref="B10:B14"/>
    <mergeCell ref="A20:A23"/>
    <mergeCell ref="B20:B24"/>
    <mergeCell ref="A26:A29"/>
    <mergeCell ref="B26:B30"/>
    <mergeCell ref="A31:A34"/>
    <mergeCell ref="B31:B35"/>
    <mergeCell ref="A37:A40"/>
    <mergeCell ref="B37:B41"/>
    <mergeCell ref="A42:A45"/>
    <mergeCell ref="B42:B46"/>
    <mergeCell ref="A47:A50"/>
    <mergeCell ref="B47:B51"/>
    <mergeCell ref="A52:A55"/>
    <mergeCell ref="B52:B56"/>
    <mergeCell ref="A57:A60"/>
    <mergeCell ref="B57:B61"/>
    <mergeCell ref="A62:A65"/>
    <mergeCell ref="B62:B66"/>
    <mergeCell ref="A67:A70"/>
    <mergeCell ref="B67:B71"/>
    <mergeCell ref="A73:A76"/>
    <mergeCell ref="B73:B77"/>
    <mergeCell ref="A78:A81"/>
    <mergeCell ref="B78:B82"/>
    <mergeCell ref="A104:A107"/>
    <mergeCell ref="B104:B108"/>
    <mergeCell ref="A84:A87"/>
    <mergeCell ref="B84:B88"/>
    <mergeCell ref="A90:A93"/>
    <mergeCell ref="B90:B94"/>
    <mergeCell ref="A96:A99"/>
    <mergeCell ref="B96:B100"/>
  </mergeCells>
  <printOptions horizontalCentered="1" verticalCentered="1"/>
  <pageMargins left="0.19685039370078741" right="0.19685039370078741" top="0.19685039370078741" bottom="0.19685039370078741" header="0.51181102362204722" footer="0.19685039370078741"/>
  <pageSetup paperSize="8" scale="7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EF4EC-E18F-4667-9740-3F72A8325C2E}">
  <sheetPr>
    <tabColor theme="5" tint="0.59999389629810485"/>
    <pageSetUpPr fitToPage="1"/>
  </sheetPr>
  <dimension ref="A1:J97"/>
  <sheetViews>
    <sheetView showGridLines="0" zoomScaleNormal="100" workbookViewId="0">
      <selection sqref="A1:I1"/>
    </sheetView>
  </sheetViews>
  <sheetFormatPr defaultColWidth="9.140625" defaultRowHeight="12.75" x14ac:dyDescent="0.2"/>
  <cols>
    <col min="1" max="1" width="24.5703125" style="3" customWidth="1"/>
    <col min="2" max="2" width="10.28515625" style="3" customWidth="1"/>
    <col min="3" max="3" width="11.28515625" style="3" customWidth="1"/>
    <col min="4" max="4" width="12.7109375" style="3" customWidth="1"/>
    <col min="5" max="5" width="11.28515625" style="3" customWidth="1"/>
    <col min="6" max="6" width="24.5703125" style="3" customWidth="1"/>
    <col min="7" max="7" width="10.28515625" style="3" customWidth="1"/>
    <col min="8" max="8" width="11.28515625" style="3" customWidth="1"/>
    <col min="9" max="9" width="12.7109375" style="3" customWidth="1"/>
    <col min="10" max="16384" width="9.140625" style="3"/>
  </cols>
  <sheetData>
    <row r="1" spans="1:10" ht="18" x14ac:dyDescent="0.25">
      <c r="A1" s="463" t="s">
        <v>142</v>
      </c>
      <c r="B1" s="463"/>
      <c r="C1" s="463"/>
      <c r="D1" s="463"/>
      <c r="E1" s="463"/>
      <c r="F1" s="463"/>
      <c r="G1" s="463"/>
      <c r="H1" s="463"/>
      <c r="I1" s="463"/>
    </row>
    <row r="2" spans="1:10" ht="57" customHeight="1" x14ac:dyDescent="0.4">
      <c r="A2" s="464" t="s">
        <v>128</v>
      </c>
      <c r="B2" s="464"/>
      <c r="C2" s="464"/>
      <c r="D2" s="464"/>
      <c r="E2" s="2"/>
      <c r="F2" s="464" t="s">
        <v>129</v>
      </c>
      <c r="G2" s="464"/>
      <c r="H2" s="464"/>
      <c r="I2" s="464"/>
      <c r="J2" s="2"/>
    </row>
    <row r="3" spans="1:10" ht="18" customHeight="1" x14ac:dyDescent="0.2">
      <c r="A3" s="5"/>
      <c r="B3" s="6"/>
      <c r="C3" s="465" t="s">
        <v>105</v>
      </c>
      <c r="D3" s="412" t="s">
        <v>93</v>
      </c>
      <c r="E3" s="413"/>
      <c r="F3" s="5"/>
      <c r="G3" s="6"/>
      <c r="H3" s="465" t="s">
        <v>105</v>
      </c>
      <c r="I3" s="412" t="s">
        <v>93</v>
      </c>
      <c r="J3" s="413"/>
    </row>
    <row r="4" spans="1:10" ht="18" customHeight="1" x14ac:dyDescent="0.2">
      <c r="A4" s="8"/>
      <c r="B4" s="9"/>
      <c r="C4" s="466"/>
      <c r="D4" s="468" t="s">
        <v>130</v>
      </c>
      <c r="E4" s="459"/>
      <c r="F4" s="8"/>
      <c r="G4" s="9"/>
      <c r="H4" s="466"/>
      <c r="I4" s="468" t="s">
        <v>130</v>
      </c>
      <c r="J4" s="460"/>
    </row>
    <row r="5" spans="1:10" x14ac:dyDescent="0.2">
      <c r="A5" s="10"/>
      <c r="B5" s="11"/>
      <c r="C5" s="467"/>
      <c r="D5" s="469"/>
      <c r="E5" s="459"/>
      <c r="F5" s="10"/>
      <c r="G5" s="11"/>
      <c r="H5" s="467"/>
      <c r="I5" s="469"/>
      <c r="J5" s="460"/>
    </row>
    <row r="6" spans="1:10" ht="18" customHeight="1" x14ac:dyDescent="0.2">
      <c r="A6" s="435" t="s">
        <v>131</v>
      </c>
      <c r="B6" s="436" t="s">
        <v>27</v>
      </c>
      <c r="C6" s="414" t="s">
        <v>111</v>
      </c>
      <c r="D6" s="415">
        <v>0</v>
      </c>
      <c r="E6" s="255"/>
      <c r="F6" s="435" t="s">
        <v>131</v>
      </c>
      <c r="G6" s="436" t="s">
        <v>27</v>
      </c>
      <c r="H6" s="414" t="s">
        <v>111</v>
      </c>
      <c r="I6" s="415">
        <v>0</v>
      </c>
      <c r="J6" s="254"/>
    </row>
    <row r="7" spans="1:10" ht="18" customHeight="1" x14ac:dyDescent="0.2">
      <c r="A7" s="454"/>
      <c r="B7" s="456"/>
      <c r="C7" s="68" t="s">
        <v>112</v>
      </c>
      <c r="D7" s="416">
        <v>120</v>
      </c>
      <c r="E7" s="255"/>
      <c r="F7" s="454"/>
      <c r="G7" s="456"/>
      <c r="H7" s="68" t="s">
        <v>112</v>
      </c>
      <c r="I7" s="416">
        <v>132</v>
      </c>
      <c r="J7" s="254"/>
    </row>
    <row r="8" spans="1:10" ht="18" customHeight="1" x14ac:dyDescent="0.2">
      <c r="A8" s="454"/>
      <c r="B8" s="456"/>
      <c r="C8" s="68" t="s">
        <v>113</v>
      </c>
      <c r="D8" s="416">
        <v>155</v>
      </c>
      <c r="E8" s="255"/>
      <c r="F8" s="454"/>
      <c r="G8" s="456"/>
      <c r="H8" s="68" t="s">
        <v>113</v>
      </c>
      <c r="I8" s="416">
        <v>171</v>
      </c>
      <c r="J8" s="254"/>
    </row>
    <row r="9" spans="1:10" ht="18" customHeight="1" x14ac:dyDescent="0.2">
      <c r="A9" s="454"/>
      <c r="B9" s="456"/>
      <c r="C9" s="417" t="s">
        <v>114</v>
      </c>
      <c r="D9" s="266">
        <v>210</v>
      </c>
      <c r="E9" s="271"/>
      <c r="F9" s="454"/>
      <c r="G9" s="456"/>
      <c r="H9" s="417" t="s">
        <v>114</v>
      </c>
      <c r="I9" s="266">
        <v>232</v>
      </c>
      <c r="J9" s="271"/>
    </row>
    <row r="10" spans="1:10" ht="18" customHeight="1" x14ac:dyDescent="0.2">
      <c r="A10" s="42"/>
      <c r="B10" s="437"/>
      <c r="C10" s="418" t="s">
        <v>115</v>
      </c>
      <c r="D10" s="321">
        <f>SUM(D6:D9)</f>
        <v>485</v>
      </c>
      <c r="E10" s="271"/>
      <c r="F10" s="42"/>
      <c r="G10" s="437"/>
      <c r="H10" s="418" t="s">
        <v>115</v>
      </c>
      <c r="I10" s="321">
        <f>SUM(I6:I9)</f>
        <v>535</v>
      </c>
      <c r="J10" s="271"/>
    </row>
    <row r="11" spans="1:10" ht="18" customHeight="1" x14ac:dyDescent="0.2">
      <c r="A11" s="430" t="s">
        <v>28</v>
      </c>
      <c r="B11" s="428" t="s">
        <v>46</v>
      </c>
      <c r="C11" s="406" t="s">
        <v>111</v>
      </c>
      <c r="D11" s="288">
        <f>IFERROR(ROUND(D16/D6/10,2),0)</f>
        <v>0</v>
      </c>
      <c r="E11" s="289"/>
      <c r="F11" s="430" t="s">
        <v>28</v>
      </c>
      <c r="G11" s="428" t="s">
        <v>46</v>
      </c>
      <c r="H11" s="406" t="s">
        <v>111</v>
      </c>
      <c r="I11" s="288">
        <f>D11</f>
        <v>0</v>
      </c>
      <c r="J11" s="289"/>
    </row>
    <row r="12" spans="1:10" ht="18" customHeight="1" x14ac:dyDescent="0.2">
      <c r="A12" s="455"/>
      <c r="B12" s="456"/>
      <c r="C12" s="109" t="s">
        <v>112</v>
      </c>
      <c r="D12" s="299">
        <f>IFERROR(ROUND(D17/D7/10,2),0)</f>
        <v>3.26</v>
      </c>
      <c r="E12" s="289"/>
      <c r="F12" s="455"/>
      <c r="G12" s="456"/>
      <c r="H12" s="109" t="s">
        <v>112</v>
      </c>
      <c r="I12" s="299">
        <f t="shared" ref="I12:I15" si="0">D12</f>
        <v>3.26</v>
      </c>
      <c r="J12" s="289"/>
    </row>
    <row r="13" spans="1:10" ht="18" customHeight="1" x14ac:dyDescent="0.2">
      <c r="A13" s="455"/>
      <c r="B13" s="456"/>
      <c r="C13" s="109" t="s">
        <v>113</v>
      </c>
      <c r="D13" s="299">
        <f t="shared" ref="D13:D15" si="1">IFERROR(ROUND(D18/D8/10,2),0)</f>
        <v>3.67</v>
      </c>
      <c r="E13" s="289"/>
      <c r="F13" s="455"/>
      <c r="G13" s="456"/>
      <c r="H13" s="109" t="s">
        <v>113</v>
      </c>
      <c r="I13" s="299">
        <f t="shared" si="0"/>
        <v>3.67</v>
      </c>
      <c r="J13" s="289"/>
    </row>
    <row r="14" spans="1:10" ht="18" customHeight="1" x14ac:dyDescent="0.2">
      <c r="A14" s="455"/>
      <c r="B14" s="456"/>
      <c r="C14" s="109" t="s">
        <v>114</v>
      </c>
      <c r="D14" s="299">
        <f t="shared" si="1"/>
        <v>4.0999999999999996</v>
      </c>
      <c r="E14" s="289"/>
      <c r="F14" s="455"/>
      <c r="G14" s="456"/>
      <c r="H14" s="109" t="s">
        <v>114</v>
      </c>
      <c r="I14" s="299">
        <f t="shared" si="0"/>
        <v>4.0999999999999996</v>
      </c>
      <c r="J14" s="302"/>
    </row>
    <row r="15" spans="1:10" ht="18" customHeight="1" x14ac:dyDescent="0.2">
      <c r="A15" s="42"/>
      <c r="B15" s="437"/>
      <c r="C15" s="409" t="s">
        <v>115</v>
      </c>
      <c r="D15" s="419">
        <f t="shared" si="1"/>
        <v>3.75</v>
      </c>
      <c r="E15" s="289"/>
      <c r="F15" s="42"/>
      <c r="G15" s="437"/>
      <c r="H15" s="409" t="s">
        <v>115</v>
      </c>
      <c r="I15" s="419">
        <f t="shared" si="0"/>
        <v>3.75</v>
      </c>
      <c r="J15" s="302"/>
    </row>
    <row r="16" spans="1:10" ht="18" customHeight="1" x14ac:dyDescent="0.2">
      <c r="A16" s="430" t="s">
        <v>132</v>
      </c>
      <c r="B16" s="428" t="s">
        <v>133</v>
      </c>
      <c r="C16" s="406" t="s">
        <v>111</v>
      </c>
      <c r="D16" s="420">
        <v>0</v>
      </c>
      <c r="E16" s="255"/>
      <c r="F16" s="430" t="s">
        <v>132</v>
      </c>
      <c r="G16" s="428" t="s">
        <v>134</v>
      </c>
      <c r="H16" s="406" t="s">
        <v>111</v>
      </c>
      <c r="I16" s="420">
        <v>0</v>
      </c>
      <c r="J16" s="255"/>
    </row>
    <row r="17" spans="1:10" ht="18" customHeight="1" x14ac:dyDescent="0.2">
      <c r="A17" s="455"/>
      <c r="B17" s="456"/>
      <c r="C17" s="109" t="s">
        <v>112</v>
      </c>
      <c r="D17" s="416">
        <v>3913</v>
      </c>
      <c r="E17" s="255"/>
      <c r="F17" s="455"/>
      <c r="G17" s="456"/>
      <c r="H17" s="109" t="s">
        <v>112</v>
      </c>
      <c r="I17" s="416">
        <v>8627</v>
      </c>
      <c r="J17" s="255"/>
    </row>
    <row r="18" spans="1:10" ht="18" customHeight="1" x14ac:dyDescent="0.2">
      <c r="A18" s="455"/>
      <c r="B18" s="456"/>
      <c r="C18" s="109" t="s">
        <v>113</v>
      </c>
      <c r="D18" s="416">
        <v>5683</v>
      </c>
      <c r="E18" s="255"/>
      <c r="F18" s="455"/>
      <c r="G18" s="456"/>
      <c r="H18" s="109" t="s">
        <v>113</v>
      </c>
      <c r="I18" s="416">
        <v>12529</v>
      </c>
      <c r="J18" s="255"/>
    </row>
    <row r="19" spans="1:10" ht="18" customHeight="1" x14ac:dyDescent="0.2">
      <c r="A19" s="455"/>
      <c r="B19" s="456"/>
      <c r="C19" s="109" t="s">
        <v>114</v>
      </c>
      <c r="D19" s="266">
        <v>8611</v>
      </c>
      <c r="E19" s="271"/>
      <c r="F19" s="455"/>
      <c r="G19" s="456"/>
      <c r="H19" s="109" t="s">
        <v>114</v>
      </c>
      <c r="I19" s="266">
        <v>18984</v>
      </c>
      <c r="J19" s="271"/>
    </row>
    <row r="20" spans="1:10" ht="18" customHeight="1" x14ac:dyDescent="0.2">
      <c r="A20" s="42"/>
      <c r="B20" s="437"/>
      <c r="C20" s="409" t="s">
        <v>115</v>
      </c>
      <c r="D20" s="321">
        <f>SUM(D16:D19)</f>
        <v>18207</v>
      </c>
      <c r="E20" s="271"/>
      <c r="F20" s="42"/>
      <c r="G20" s="437"/>
      <c r="H20" s="409" t="s">
        <v>115</v>
      </c>
      <c r="I20" s="321">
        <f>SUM(I16:I19)</f>
        <v>40140</v>
      </c>
      <c r="J20" s="271"/>
    </row>
    <row r="21" spans="1:10" ht="18" customHeight="1" x14ac:dyDescent="0.2">
      <c r="A21" s="430" t="s">
        <v>135</v>
      </c>
      <c r="B21" s="428" t="s">
        <v>133</v>
      </c>
      <c r="C21" s="406" t="s">
        <v>111</v>
      </c>
      <c r="D21" s="420">
        <v>0</v>
      </c>
      <c r="E21" s="322"/>
      <c r="F21" s="430" t="s">
        <v>135</v>
      </c>
      <c r="G21" s="428" t="s">
        <v>134</v>
      </c>
      <c r="H21" s="406" t="s">
        <v>111</v>
      </c>
      <c r="I21" s="420">
        <v>0</v>
      </c>
      <c r="J21" s="322"/>
    </row>
    <row r="22" spans="1:10" ht="18" customHeight="1" x14ac:dyDescent="0.2">
      <c r="A22" s="455"/>
      <c r="B22" s="456"/>
      <c r="C22" s="109" t="s">
        <v>112</v>
      </c>
      <c r="D22" s="416">
        <v>2057</v>
      </c>
      <c r="E22" s="322"/>
      <c r="F22" s="455"/>
      <c r="G22" s="456"/>
      <c r="H22" s="109" t="s">
        <v>112</v>
      </c>
      <c r="I22" s="416">
        <v>4535</v>
      </c>
      <c r="J22" s="322"/>
    </row>
    <row r="23" spans="1:10" ht="18" customHeight="1" x14ac:dyDescent="0.2">
      <c r="A23" s="455"/>
      <c r="B23" s="456"/>
      <c r="C23" s="109" t="s">
        <v>113</v>
      </c>
      <c r="D23" s="416">
        <v>7131</v>
      </c>
      <c r="E23" s="322"/>
      <c r="F23" s="455"/>
      <c r="G23" s="456"/>
      <c r="H23" s="109" t="s">
        <v>113</v>
      </c>
      <c r="I23" s="416">
        <v>15721</v>
      </c>
      <c r="J23" s="322"/>
    </row>
    <row r="24" spans="1:10" ht="18" customHeight="1" x14ac:dyDescent="0.2">
      <c r="A24" s="455"/>
      <c r="B24" s="456"/>
      <c r="C24" s="109" t="s">
        <v>114</v>
      </c>
      <c r="D24" s="266">
        <v>7531</v>
      </c>
      <c r="E24" s="324"/>
      <c r="F24" s="455"/>
      <c r="G24" s="456"/>
      <c r="H24" s="109" t="s">
        <v>114</v>
      </c>
      <c r="I24" s="266">
        <v>16603</v>
      </c>
      <c r="J24" s="271"/>
    </row>
    <row r="25" spans="1:10" ht="18" customHeight="1" x14ac:dyDescent="0.2">
      <c r="A25" s="42"/>
      <c r="B25" s="437"/>
      <c r="C25" s="409" t="s">
        <v>115</v>
      </c>
      <c r="D25" s="321">
        <f>SUM(D21:D24)</f>
        <v>16719</v>
      </c>
      <c r="E25" s="324"/>
      <c r="F25" s="42"/>
      <c r="G25" s="437"/>
      <c r="H25" s="409" t="s">
        <v>115</v>
      </c>
      <c r="I25" s="321">
        <f>SUM(I21:I24)</f>
        <v>36859</v>
      </c>
      <c r="J25" s="271"/>
    </row>
    <row r="26" spans="1:10" ht="2.1" customHeight="1" x14ac:dyDescent="0.2">
      <c r="A26" s="2"/>
      <c r="B26" s="67"/>
      <c r="C26" s="68"/>
      <c r="D26" s="69"/>
      <c r="E26" s="326"/>
      <c r="F26" s="2"/>
      <c r="G26" s="67"/>
      <c r="H26" s="68"/>
      <c r="I26" s="69"/>
      <c r="J26" s="326"/>
    </row>
    <row r="27" spans="1:10" ht="18" customHeight="1" x14ac:dyDescent="0.2">
      <c r="A27" s="430" t="s">
        <v>136</v>
      </c>
      <c r="B27" s="428" t="s">
        <v>143</v>
      </c>
      <c r="C27" s="406" t="s">
        <v>111</v>
      </c>
      <c r="D27" s="90">
        <v>0</v>
      </c>
      <c r="E27" s="326"/>
      <c r="F27" s="430" t="s">
        <v>136</v>
      </c>
      <c r="G27" s="428" t="s">
        <v>137</v>
      </c>
      <c r="H27" s="406" t="s">
        <v>111</v>
      </c>
      <c r="I27" s="421">
        <v>0</v>
      </c>
      <c r="J27" s="326"/>
    </row>
    <row r="28" spans="1:10" ht="18" customHeight="1" x14ac:dyDescent="0.2">
      <c r="A28" s="455"/>
      <c r="B28" s="456"/>
      <c r="C28" s="109" t="s">
        <v>112</v>
      </c>
      <c r="D28" s="32">
        <v>11870</v>
      </c>
      <c r="E28" s="326"/>
      <c r="F28" s="455"/>
      <c r="G28" s="456"/>
      <c r="H28" s="109" t="s">
        <v>112</v>
      </c>
      <c r="I28" s="422">
        <v>5.3841207648685145</v>
      </c>
      <c r="J28" s="326"/>
    </row>
    <row r="29" spans="1:10" ht="18" customHeight="1" x14ac:dyDescent="0.2">
      <c r="A29" s="455"/>
      <c r="B29" s="456"/>
      <c r="C29" s="109" t="s">
        <v>113</v>
      </c>
      <c r="D29" s="32">
        <v>12236</v>
      </c>
      <c r="E29" s="326"/>
      <c r="F29" s="455"/>
      <c r="G29" s="456"/>
      <c r="H29" s="109" t="s">
        <v>113</v>
      </c>
      <c r="I29" s="422">
        <v>5.5501450044448006</v>
      </c>
      <c r="J29" s="326"/>
    </row>
    <row r="30" spans="1:10" ht="18" customHeight="1" x14ac:dyDescent="0.2">
      <c r="A30" s="455"/>
      <c r="B30" s="456"/>
      <c r="C30" s="109" t="s">
        <v>114</v>
      </c>
      <c r="D30" s="32">
        <v>13366</v>
      </c>
      <c r="E30" s="326"/>
      <c r="F30" s="455"/>
      <c r="G30" s="456"/>
      <c r="H30" s="109" t="s">
        <v>114</v>
      </c>
      <c r="I30" s="422">
        <v>6.0625188218996566</v>
      </c>
      <c r="J30" s="332"/>
    </row>
    <row r="31" spans="1:10" ht="18" customHeight="1" x14ac:dyDescent="0.2">
      <c r="A31" s="42"/>
      <c r="B31" s="437"/>
      <c r="C31" s="409" t="s">
        <v>115</v>
      </c>
      <c r="D31" s="425">
        <v>12399</v>
      </c>
      <c r="E31" s="326"/>
      <c r="F31" s="42"/>
      <c r="G31" s="437"/>
      <c r="H31" s="409" t="s">
        <v>115</v>
      </c>
      <c r="I31" s="423">
        <v>5.6240538267451639</v>
      </c>
      <c r="J31" s="332"/>
    </row>
    <row r="32" spans="1:10" ht="18" customHeight="1" x14ac:dyDescent="0.2">
      <c r="A32" s="430" t="s">
        <v>138</v>
      </c>
      <c r="B32" s="428" t="s">
        <v>36</v>
      </c>
      <c r="C32" s="406" t="s">
        <v>111</v>
      </c>
      <c r="D32" s="420">
        <v>0</v>
      </c>
      <c r="E32" s="326"/>
      <c r="F32" s="430" t="s">
        <v>138</v>
      </c>
      <c r="G32" s="428" t="s">
        <v>139</v>
      </c>
      <c r="H32" s="406" t="s">
        <v>111</v>
      </c>
      <c r="I32" s="420">
        <v>0</v>
      </c>
      <c r="J32" s="326"/>
    </row>
    <row r="33" spans="1:10" ht="18" customHeight="1" x14ac:dyDescent="0.2">
      <c r="A33" s="455"/>
      <c r="B33" s="456"/>
      <c r="C33" s="109" t="s">
        <v>112</v>
      </c>
      <c r="D33" s="416">
        <v>417466</v>
      </c>
      <c r="E33" s="326"/>
      <c r="F33" s="455"/>
      <c r="G33" s="456"/>
      <c r="H33" s="109" t="s">
        <v>112</v>
      </c>
      <c r="I33" s="416">
        <v>24417</v>
      </c>
      <c r="J33" s="326"/>
    </row>
    <row r="34" spans="1:10" ht="18" customHeight="1" x14ac:dyDescent="0.2">
      <c r="A34" s="455"/>
      <c r="B34" s="456"/>
      <c r="C34" s="109" t="s">
        <v>113</v>
      </c>
      <c r="D34" s="416">
        <v>1425542</v>
      </c>
      <c r="E34" s="326"/>
      <c r="F34" s="455"/>
      <c r="G34" s="456"/>
      <c r="H34" s="109" t="s">
        <v>113</v>
      </c>
      <c r="I34" s="416">
        <v>87255</v>
      </c>
      <c r="J34" s="326"/>
    </row>
    <row r="35" spans="1:10" ht="18" customHeight="1" x14ac:dyDescent="0.2">
      <c r="A35" s="455"/>
      <c r="B35" s="456"/>
      <c r="C35" s="109" t="s">
        <v>114</v>
      </c>
      <c r="D35" s="266">
        <v>1658215</v>
      </c>
      <c r="E35" s="326"/>
      <c r="F35" s="455"/>
      <c r="G35" s="456"/>
      <c r="H35" s="109" t="s">
        <v>114</v>
      </c>
      <c r="I35" s="266">
        <v>100656</v>
      </c>
      <c r="J35" s="271"/>
    </row>
    <row r="36" spans="1:10" ht="18" customHeight="1" x14ac:dyDescent="0.2">
      <c r="A36" s="42"/>
      <c r="B36" s="437"/>
      <c r="C36" s="409" t="s">
        <v>115</v>
      </c>
      <c r="D36" s="321">
        <f>SUM(D32:D35)</f>
        <v>3501223</v>
      </c>
      <c r="E36" s="326"/>
      <c r="F36" s="42"/>
      <c r="G36" s="437"/>
      <c r="H36" s="409" t="s">
        <v>115</v>
      </c>
      <c r="I36" s="321">
        <v>207297</v>
      </c>
      <c r="J36" s="271"/>
    </row>
    <row r="37" spans="1:10" ht="1.5" customHeight="1" x14ac:dyDescent="0.2">
      <c r="A37" s="2"/>
      <c r="B37" s="67"/>
      <c r="C37" s="68"/>
      <c r="D37" s="69"/>
      <c r="E37" s="326"/>
      <c r="F37" s="2"/>
      <c r="G37" s="67"/>
      <c r="H37" s="68"/>
      <c r="I37" s="69"/>
      <c r="J37" s="326"/>
    </row>
    <row r="38" spans="1:10" ht="18" customHeight="1" x14ac:dyDescent="0.2">
      <c r="A38" s="432" t="s">
        <v>37</v>
      </c>
      <c r="B38" s="428" t="s">
        <v>36</v>
      </c>
      <c r="C38" s="406" t="s">
        <v>111</v>
      </c>
      <c r="D38" s="420">
        <v>0</v>
      </c>
      <c r="E38" s="326"/>
      <c r="F38" s="432" t="s">
        <v>37</v>
      </c>
      <c r="G38" s="428" t="s">
        <v>139</v>
      </c>
      <c r="H38" s="406" t="s">
        <v>111</v>
      </c>
      <c r="I38" s="420">
        <v>0</v>
      </c>
      <c r="J38" s="326"/>
    </row>
    <row r="39" spans="1:10" ht="18" customHeight="1" x14ac:dyDescent="0.2">
      <c r="A39" s="457"/>
      <c r="B39" s="456"/>
      <c r="C39" s="109" t="s">
        <v>112</v>
      </c>
      <c r="D39" s="416">
        <v>378156</v>
      </c>
      <c r="E39" s="326"/>
      <c r="F39" s="457"/>
      <c r="G39" s="456"/>
      <c r="H39" s="109" t="s">
        <v>112</v>
      </c>
      <c r="I39" s="416">
        <v>22117</v>
      </c>
      <c r="J39" s="326"/>
    </row>
    <row r="40" spans="1:10" ht="18" customHeight="1" x14ac:dyDescent="0.2">
      <c r="A40" s="457"/>
      <c r="B40" s="456"/>
      <c r="C40" s="109" t="s">
        <v>113</v>
      </c>
      <c r="D40" s="416">
        <v>571295</v>
      </c>
      <c r="E40" s="326"/>
      <c r="F40" s="457"/>
      <c r="G40" s="456"/>
      <c r="H40" s="109" t="s">
        <v>113</v>
      </c>
      <c r="I40" s="416">
        <v>34968</v>
      </c>
      <c r="J40" s="326"/>
    </row>
    <row r="41" spans="1:10" ht="18" customHeight="1" x14ac:dyDescent="0.2">
      <c r="A41" s="458"/>
      <c r="B41" s="456"/>
      <c r="C41" s="109" t="s">
        <v>114</v>
      </c>
      <c r="D41" s="266">
        <v>721689</v>
      </c>
      <c r="E41" s="326"/>
      <c r="F41" s="458"/>
      <c r="G41" s="456"/>
      <c r="H41" s="109" t="s">
        <v>114</v>
      </c>
      <c r="I41" s="266">
        <v>43808</v>
      </c>
      <c r="J41" s="271"/>
    </row>
    <row r="42" spans="1:10" ht="18" customHeight="1" x14ac:dyDescent="0.2">
      <c r="A42" s="42"/>
      <c r="B42" s="437"/>
      <c r="C42" s="409" t="s">
        <v>115</v>
      </c>
      <c r="D42" s="321">
        <f>SUM(D38:D41)</f>
        <v>1671140</v>
      </c>
      <c r="E42" s="326"/>
      <c r="F42" s="42"/>
      <c r="G42" s="437"/>
      <c r="H42" s="409" t="s">
        <v>115</v>
      </c>
      <c r="I42" s="321">
        <v>98944</v>
      </c>
      <c r="J42" s="271"/>
    </row>
    <row r="43" spans="1:10" ht="18" customHeight="1" x14ac:dyDescent="0.2">
      <c r="A43" s="434" t="s">
        <v>38</v>
      </c>
      <c r="B43" s="428" t="s">
        <v>36</v>
      </c>
      <c r="C43" s="406" t="s">
        <v>111</v>
      </c>
      <c r="D43" s="420">
        <v>0</v>
      </c>
      <c r="E43" s="326"/>
      <c r="F43" s="434" t="s">
        <v>38</v>
      </c>
      <c r="G43" s="428" t="s">
        <v>139</v>
      </c>
      <c r="H43" s="406" t="s">
        <v>111</v>
      </c>
      <c r="I43" s="420">
        <v>0</v>
      </c>
      <c r="J43" s="326"/>
    </row>
    <row r="44" spans="1:10" ht="18" customHeight="1" x14ac:dyDescent="0.2">
      <c r="A44" s="458"/>
      <c r="B44" s="456"/>
      <c r="C44" s="109" t="s">
        <v>112</v>
      </c>
      <c r="D44" s="416">
        <v>-158902</v>
      </c>
      <c r="E44" s="326"/>
      <c r="F44" s="458"/>
      <c r="G44" s="456"/>
      <c r="H44" s="109" t="s">
        <v>112</v>
      </c>
      <c r="I44" s="416">
        <v>-9294</v>
      </c>
      <c r="J44" s="326"/>
    </row>
    <row r="45" spans="1:10" ht="18" customHeight="1" x14ac:dyDescent="0.2">
      <c r="A45" s="458"/>
      <c r="B45" s="456"/>
      <c r="C45" s="109" t="s">
        <v>113</v>
      </c>
      <c r="D45" s="416">
        <v>161355</v>
      </c>
      <c r="E45" s="326"/>
      <c r="F45" s="458"/>
      <c r="G45" s="456"/>
      <c r="H45" s="109" t="s">
        <v>113</v>
      </c>
      <c r="I45" s="416">
        <v>9876</v>
      </c>
      <c r="J45" s="326"/>
    </row>
    <row r="46" spans="1:10" ht="18" customHeight="1" x14ac:dyDescent="0.2">
      <c r="A46" s="458"/>
      <c r="B46" s="456"/>
      <c r="C46" s="109" t="s">
        <v>114</v>
      </c>
      <c r="D46" s="266">
        <v>-48711</v>
      </c>
      <c r="E46" s="326"/>
      <c r="F46" s="458"/>
      <c r="G46" s="456"/>
      <c r="H46" s="109" t="s">
        <v>114</v>
      </c>
      <c r="I46" s="266">
        <v>-2957</v>
      </c>
      <c r="J46" s="271"/>
    </row>
    <row r="47" spans="1:10" ht="18" customHeight="1" x14ac:dyDescent="0.2">
      <c r="A47" s="42"/>
      <c r="B47" s="437"/>
      <c r="C47" s="409" t="s">
        <v>115</v>
      </c>
      <c r="D47" s="321">
        <f>SUM(D43:D46)</f>
        <v>-46258</v>
      </c>
      <c r="E47" s="326"/>
      <c r="F47" s="42"/>
      <c r="G47" s="437"/>
      <c r="H47" s="409" t="s">
        <v>115</v>
      </c>
      <c r="I47" s="321">
        <v>-2739</v>
      </c>
      <c r="J47" s="271"/>
    </row>
    <row r="48" spans="1:10" ht="18" customHeight="1" x14ac:dyDescent="0.2">
      <c r="A48" s="430" t="s">
        <v>116</v>
      </c>
      <c r="B48" s="428" t="s">
        <v>36</v>
      </c>
      <c r="C48" s="406" t="s">
        <v>111</v>
      </c>
      <c r="D48" s="420">
        <f>D38+D43</f>
        <v>0</v>
      </c>
      <c r="E48" s="255"/>
      <c r="F48" s="430" t="s">
        <v>116</v>
      </c>
      <c r="G48" s="428" t="s">
        <v>139</v>
      </c>
      <c r="H48" s="406" t="s">
        <v>111</v>
      </c>
      <c r="I48" s="420">
        <f>I38+I43</f>
        <v>0</v>
      </c>
      <c r="J48" s="255"/>
    </row>
    <row r="49" spans="1:10" ht="18" customHeight="1" x14ac:dyDescent="0.2">
      <c r="A49" s="455"/>
      <c r="B49" s="456"/>
      <c r="C49" s="109" t="s">
        <v>112</v>
      </c>
      <c r="D49" s="416">
        <f t="shared" ref="D49:D51" si="2">D39+D44</f>
        <v>219254</v>
      </c>
      <c r="E49" s="255"/>
      <c r="F49" s="455"/>
      <c r="G49" s="456"/>
      <c r="H49" s="109" t="s">
        <v>112</v>
      </c>
      <c r="I49" s="416">
        <f t="shared" ref="I49:I51" si="3">I39+I44</f>
        <v>12823</v>
      </c>
      <c r="J49" s="255"/>
    </row>
    <row r="50" spans="1:10" ht="18" customHeight="1" x14ac:dyDescent="0.2">
      <c r="A50" s="455"/>
      <c r="B50" s="456"/>
      <c r="C50" s="109" t="s">
        <v>113</v>
      </c>
      <c r="D50" s="416">
        <f t="shared" si="2"/>
        <v>732650</v>
      </c>
      <c r="E50" s="255"/>
      <c r="F50" s="455"/>
      <c r="G50" s="456"/>
      <c r="H50" s="109" t="s">
        <v>113</v>
      </c>
      <c r="I50" s="416">
        <f t="shared" si="3"/>
        <v>44844</v>
      </c>
      <c r="J50" s="255"/>
    </row>
    <row r="51" spans="1:10" ht="18" customHeight="1" x14ac:dyDescent="0.2">
      <c r="A51" s="455"/>
      <c r="B51" s="456"/>
      <c r="C51" s="109" t="s">
        <v>114</v>
      </c>
      <c r="D51" s="266">
        <f t="shared" si="2"/>
        <v>672978</v>
      </c>
      <c r="E51" s="271"/>
      <c r="F51" s="455"/>
      <c r="G51" s="456"/>
      <c r="H51" s="109" t="s">
        <v>114</v>
      </c>
      <c r="I51" s="266">
        <f t="shared" si="3"/>
        <v>40851</v>
      </c>
      <c r="J51" s="271"/>
    </row>
    <row r="52" spans="1:10" ht="18" customHeight="1" x14ac:dyDescent="0.2">
      <c r="A52" s="42"/>
      <c r="B52" s="437"/>
      <c r="C52" s="409" t="s">
        <v>115</v>
      </c>
      <c r="D52" s="321">
        <f>SUM(D48:D51)</f>
        <v>1624882</v>
      </c>
      <c r="E52" s="271"/>
      <c r="F52" s="42"/>
      <c r="G52" s="437"/>
      <c r="H52" s="409" t="s">
        <v>115</v>
      </c>
      <c r="I52" s="321">
        <f>I42+I47</f>
        <v>96205</v>
      </c>
      <c r="J52" s="271"/>
    </row>
    <row r="53" spans="1:10" ht="18" customHeight="1" x14ac:dyDescent="0.2">
      <c r="A53" s="430" t="s">
        <v>117</v>
      </c>
      <c r="B53" s="428" t="s">
        <v>36</v>
      </c>
      <c r="C53" s="406" t="s">
        <v>111</v>
      </c>
      <c r="D53" s="320">
        <v>0</v>
      </c>
      <c r="E53" s="255"/>
      <c r="F53" s="430" t="s">
        <v>117</v>
      </c>
      <c r="G53" s="428" t="s">
        <v>139</v>
      </c>
      <c r="H53" s="406" t="s">
        <v>111</v>
      </c>
      <c r="I53" s="320">
        <v>0</v>
      </c>
      <c r="J53" s="255"/>
    </row>
    <row r="54" spans="1:10" ht="18" customHeight="1" x14ac:dyDescent="0.2">
      <c r="A54" s="455"/>
      <c r="B54" s="456"/>
      <c r="C54" s="109" t="s">
        <v>112</v>
      </c>
      <c r="D54" s="266">
        <v>198212</v>
      </c>
      <c r="E54" s="255"/>
      <c r="F54" s="455"/>
      <c r="G54" s="456"/>
      <c r="H54" s="109" t="s">
        <v>112</v>
      </c>
      <c r="I54" s="266">
        <v>11594</v>
      </c>
      <c r="J54" s="255"/>
    </row>
    <row r="55" spans="1:10" ht="18" customHeight="1" x14ac:dyDescent="0.2">
      <c r="A55" s="455"/>
      <c r="B55" s="456"/>
      <c r="C55" s="109" t="s">
        <v>113</v>
      </c>
      <c r="D55" s="266">
        <v>692892</v>
      </c>
      <c r="E55" s="255"/>
      <c r="F55" s="455"/>
      <c r="G55" s="456"/>
      <c r="H55" s="109" t="s">
        <v>113</v>
      </c>
      <c r="I55" s="266">
        <v>42411</v>
      </c>
      <c r="J55" s="255"/>
    </row>
    <row r="56" spans="1:10" ht="18" customHeight="1" x14ac:dyDescent="0.2">
      <c r="A56" s="455"/>
      <c r="B56" s="456"/>
      <c r="C56" s="109" t="s">
        <v>114</v>
      </c>
      <c r="D56" s="266">
        <v>985237</v>
      </c>
      <c r="E56" s="271"/>
      <c r="F56" s="455"/>
      <c r="G56" s="456"/>
      <c r="H56" s="109" t="s">
        <v>114</v>
      </c>
      <c r="I56" s="266">
        <v>59805</v>
      </c>
      <c r="J56" s="271"/>
    </row>
    <row r="57" spans="1:10" ht="18" customHeight="1" x14ac:dyDescent="0.2">
      <c r="A57" s="42"/>
      <c r="B57" s="437"/>
      <c r="C57" s="409" t="s">
        <v>115</v>
      </c>
      <c r="D57" s="321">
        <f>SUM(D53:D56)</f>
        <v>1876341</v>
      </c>
      <c r="E57" s="271"/>
      <c r="F57" s="42"/>
      <c r="G57" s="437"/>
      <c r="H57" s="409" t="s">
        <v>115</v>
      </c>
      <c r="I57" s="321">
        <f>I36-I52</f>
        <v>111092</v>
      </c>
      <c r="J57" s="271"/>
    </row>
    <row r="58" spans="1:10" ht="18" customHeight="1" x14ac:dyDescent="0.2">
      <c r="A58" s="426" t="s">
        <v>118</v>
      </c>
      <c r="B58" s="428" t="s">
        <v>36</v>
      </c>
      <c r="C58" s="68" t="s">
        <v>111</v>
      </c>
      <c r="D58" s="341">
        <v>0</v>
      </c>
      <c r="E58" s="271"/>
      <c r="F58" s="426" t="s">
        <v>118</v>
      </c>
      <c r="G58" s="428" t="s">
        <v>139</v>
      </c>
      <c r="H58" s="68" t="s">
        <v>111</v>
      </c>
      <c r="I58" s="341">
        <v>0</v>
      </c>
      <c r="J58" s="271"/>
    </row>
    <row r="59" spans="1:10" ht="18" customHeight="1" x14ac:dyDescent="0.2">
      <c r="A59" s="454"/>
      <c r="B59" s="456"/>
      <c r="C59" s="68" t="s">
        <v>112</v>
      </c>
      <c r="D59" s="341">
        <v>278562</v>
      </c>
      <c r="E59" s="271"/>
      <c r="F59" s="454"/>
      <c r="G59" s="456"/>
      <c r="H59" s="68" t="s">
        <v>112</v>
      </c>
      <c r="I59" s="341">
        <v>16293</v>
      </c>
      <c r="J59" s="271"/>
    </row>
    <row r="60" spans="1:10" ht="18" customHeight="1" x14ac:dyDescent="0.2">
      <c r="A60" s="454"/>
      <c r="B60" s="456"/>
      <c r="C60" s="68" t="s">
        <v>113</v>
      </c>
      <c r="D60" s="341">
        <v>371092</v>
      </c>
      <c r="E60" s="271"/>
      <c r="F60" s="454"/>
      <c r="G60" s="456"/>
      <c r="H60" s="68" t="s">
        <v>113</v>
      </c>
      <c r="I60" s="341">
        <v>22714</v>
      </c>
      <c r="J60" s="271"/>
    </row>
    <row r="61" spans="1:10" ht="18" customHeight="1" x14ac:dyDescent="0.2">
      <c r="A61" s="454"/>
      <c r="B61" s="456"/>
      <c r="C61" s="68" t="s">
        <v>114</v>
      </c>
      <c r="D61" s="341">
        <v>399202</v>
      </c>
      <c r="E61" s="271"/>
      <c r="F61" s="454"/>
      <c r="G61" s="456"/>
      <c r="H61" s="68" t="s">
        <v>114</v>
      </c>
      <c r="I61" s="341">
        <v>24232</v>
      </c>
      <c r="J61" s="271"/>
    </row>
    <row r="62" spans="1:10" ht="18" customHeight="1" x14ac:dyDescent="0.2">
      <c r="A62" s="42"/>
      <c r="B62" s="437"/>
      <c r="C62" s="409" t="s">
        <v>115</v>
      </c>
      <c r="D62" s="321">
        <f>SUM(D58:D61)</f>
        <v>1048856</v>
      </c>
      <c r="E62" s="271"/>
      <c r="F62" s="42"/>
      <c r="G62" s="437"/>
      <c r="H62" s="409" t="s">
        <v>115</v>
      </c>
      <c r="I62" s="321">
        <v>62100</v>
      </c>
      <c r="J62" s="271"/>
    </row>
    <row r="63" spans="1:10" ht="18" customHeight="1" x14ac:dyDescent="0.2">
      <c r="A63" s="426" t="s">
        <v>119</v>
      </c>
      <c r="B63" s="428" t="s">
        <v>36</v>
      </c>
      <c r="C63" s="68" t="s">
        <v>111</v>
      </c>
      <c r="D63" s="341">
        <v>0</v>
      </c>
      <c r="E63" s="271"/>
      <c r="F63" s="426" t="s">
        <v>119</v>
      </c>
      <c r="G63" s="428" t="s">
        <v>139</v>
      </c>
      <c r="H63" s="68" t="s">
        <v>111</v>
      </c>
      <c r="I63" s="341">
        <v>0</v>
      </c>
      <c r="J63" s="271"/>
    </row>
    <row r="64" spans="1:10" ht="18" customHeight="1" x14ac:dyDescent="0.2">
      <c r="A64" s="454"/>
      <c r="B64" s="456"/>
      <c r="C64" s="68" t="s">
        <v>112</v>
      </c>
      <c r="D64" s="341">
        <v>0</v>
      </c>
      <c r="E64" s="271"/>
      <c r="F64" s="454"/>
      <c r="G64" s="456"/>
      <c r="H64" s="68" t="s">
        <v>112</v>
      </c>
      <c r="I64" s="341">
        <v>0</v>
      </c>
      <c r="J64" s="271"/>
    </row>
    <row r="65" spans="1:10" ht="18" customHeight="1" x14ac:dyDescent="0.2">
      <c r="A65" s="454"/>
      <c r="B65" s="456"/>
      <c r="C65" s="68" t="s">
        <v>113</v>
      </c>
      <c r="D65" s="341">
        <v>0</v>
      </c>
      <c r="E65" s="271"/>
      <c r="F65" s="454"/>
      <c r="G65" s="456"/>
      <c r="H65" s="68" t="s">
        <v>113</v>
      </c>
      <c r="I65" s="341">
        <v>0</v>
      </c>
      <c r="J65" s="271"/>
    </row>
    <row r="66" spans="1:10" ht="18" customHeight="1" x14ac:dyDescent="0.2">
      <c r="A66" s="454"/>
      <c r="B66" s="456"/>
      <c r="C66" s="68" t="s">
        <v>114</v>
      </c>
      <c r="D66" s="341">
        <v>0</v>
      </c>
      <c r="E66" s="271"/>
      <c r="F66" s="454"/>
      <c r="G66" s="456"/>
      <c r="H66" s="68" t="s">
        <v>114</v>
      </c>
      <c r="I66" s="341">
        <v>0</v>
      </c>
      <c r="J66" s="271"/>
    </row>
    <row r="67" spans="1:10" ht="18" customHeight="1" x14ac:dyDescent="0.2">
      <c r="A67" s="42"/>
      <c r="B67" s="437"/>
      <c r="C67" s="409" t="s">
        <v>115</v>
      </c>
      <c r="D67" s="321">
        <f>SUM(D63:D66)</f>
        <v>0</v>
      </c>
      <c r="E67" s="271"/>
      <c r="F67" s="42"/>
      <c r="G67" s="437"/>
      <c r="H67" s="409" t="s">
        <v>115</v>
      </c>
      <c r="I67" s="321">
        <f>SUM(I63:I66)</f>
        <v>0</v>
      </c>
      <c r="J67" s="271"/>
    </row>
    <row r="68" spans="1:10" ht="18" customHeight="1" x14ac:dyDescent="0.2">
      <c r="A68" s="430" t="s">
        <v>41</v>
      </c>
      <c r="B68" s="428" t="s">
        <v>36</v>
      </c>
      <c r="C68" s="68" t="s">
        <v>111</v>
      </c>
      <c r="D68" s="341">
        <f>D58+D63</f>
        <v>0</v>
      </c>
      <c r="E68" s="326"/>
      <c r="F68" s="430" t="s">
        <v>41</v>
      </c>
      <c r="G68" s="428" t="s">
        <v>139</v>
      </c>
      <c r="H68" s="68" t="s">
        <v>111</v>
      </c>
      <c r="I68" s="341">
        <f>I58+I63</f>
        <v>0</v>
      </c>
      <c r="J68" s="326"/>
    </row>
    <row r="69" spans="1:10" ht="18" customHeight="1" x14ac:dyDescent="0.2">
      <c r="A69" s="455"/>
      <c r="B69" s="456"/>
      <c r="C69" s="68" t="s">
        <v>112</v>
      </c>
      <c r="D69" s="341">
        <f t="shared" ref="D69:D71" si="4">D59+D64</f>
        <v>278562</v>
      </c>
      <c r="E69" s="326"/>
      <c r="F69" s="455"/>
      <c r="G69" s="456"/>
      <c r="H69" s="68" t="s">
        <v>112</v>
      </c>
      <c r="I69" s="341">
        <f t="shared" ref="I69:I71" si="5">I59+I64</f>
        <v>16293</v>
      </c>
      <c r="J69" s="326"/>
    </row>
    <row r="70" spans="1:10" ht="18" customHeight="1" x14ac:dyDescent="0.2">
      <c r="A70" s="455"/>
      <c r="B70" s="456"/>
      <c r="C70" s="68" t="s">
        <v>113</v>
      </c>
      <c r="D70" s="341">
        <f t="shared" si="4"/>
        <v>371092</v>
      </c>
      <c r="E70" s="326"/>
      <c r="F70" s="455"/>
      <c r="G70" s="456"/>
      <c r="H70" s="68" t="s">
        <v>113</v>
      </c>
      <c r="I70" s="341">
        <f t="shared" si="5"/>
        <v>22714</v>
      </c>
      <c r="J70" s="326"/>
    </row>
    <row r="71" spans="1:10" ht="18" customHeight="1" x14ac:dyDescent="0.2">
      <c r="A71" s="455"/>
      <c r="B71" s="456"/>
      <c r="C71" s="68" t="s">
        <v>114</v>
      </c>
      <c r="D71" s="341">
        <f t="shared" si="4"/>
        <v>399202</v>
      </c>
      <c r="E71" s="326"/>
      <c r="F71" s="455"/>
      <c r="G71" s="456"/>
      <c r="H71" s="68" t="s">
        <v>114</v>
      </c>
      <c r="I71" s="341">
        <f t="shared" si="5"/>
        <v>24232</v>
      </c>
      <c r="J71" s="271"/>
    </row>
    <row r="72" spans="1:10" ht="18" customHeight="1" x14ac:dyDescent="0.2">
      <c r="A72" s="42"/>
      <c r="B72" s="437"/>
      <c r="C72" s="409" t="s">
        <v>115</v>
      </c>
      <c r="D72" s="321">
        <f>SUM(D68:D71)</f>
        <v>1048856</v>
      </c>
      <c r="E72" s="326"/>
      <c r="F72" s="42"/>
      <c r="G72" s="437"/>
      <c r="H72" s="409" t="s">
        <v>115</v>
      </c>
      <c r="I72" s="321">
        <v>62100</v>
      </c>
      <c r="J72" s="271"/>
    </row>
    <row r="73" spans="1:10" ht="2.1" customHeight="1" x14ac:dyDescent="0.2">
      <c r="A73" s="2"/>
      <c r="B73" s="2"/>
      <c r="C73" s="109"/>
      <c r="D73" s="110"/>
      <c r="E73" s="342"/>
      <c r="F73" s="2"/>
      <c r="G73" s="2"/>
      <c r="H73" s="109"/>
      <c r="I73" s="110"/>
      <c r="J73" s="342"/>
    </row>
    <row r="74" spans="1:10" ht="18" customHeight="1" x14ac:dyDescent="0.2">
      <c r="A74" s="430" t="s">
        <v>140</v>
      </c>
      <c r="B74" s="428" t="s">
        <v>143</v>
      </c>
      <c r="C74" s="406" t="s">
        <v>111</v>
      </c>
      <c r="D74" s="90">
        <v>0</v>
      </c>
      <c r="E74" s="342"/>
      <c r="F74" s="430" t="s">
        <v>140</v>
      </c>
      <c r="G74" s="428" t="s">
        <v>137</v>
      </c>
      <c r="H74" s="406" t="s">
        <v>111</v>
      </c>
      <c r="I74" s="421">
        <v>0</v>
      </c>
      <c r="J74" s="342"/>
    </row>
    <row r="75" spans="1:10" ht="18" customHeight="1" x14ac:dyDescent="0.2">
      <c r="A75" s="455"/>
      <c r="B75" s="456"/>
      <c r="C75" s="109" t="s">
        <v>112</v>
      </c>
      <c r="D75" s="32">
        <v>5952</v>
      </c>
      <c r="E75" s="342"/>
      <c r="F75" s="455"/>
      <c r="G75" s="456"/>
      <c r="H75" s="109" t="s">
        <v>112</v>
      </c>
      <c r="I75" s="422">
        <v>2.7019158345970924</v>
      </c>
      <c r="J75" s="342"/>
    </row>
    <row r="76" spans="1:10" ht="18" customHeight="1" x14ac:dyDescent="0.2">
      <c r="A76" s="455"/>
      <c r="B76" s="456"/>
      <c r="C76" s="109" t="s">
        <v>113</v>
      </c>
      <c r="D76" s="32">
        <v>5405</v>
      </c>
      <c r="E76" s="342"/>
      <c r="F76" s="455"/>
      <c r="G76" s="456"/>
      <c r="H76" s="109" t="s">
        <v>113</v>
      </c>
      <c r="I76" s="422">
        <v>2.4518606249379231</v>
      </c>
      <c r="J76" s="342"/>
    </row>
    <row r="77" spans="1:10" ht="18" customHeight="1" x14ac:dyDescent="0.2">
      <c r="A77" s="455"/>
      <c r="B77" s="456"/>
      <c r="C77" s="109" t="s">
        <v>114</v>
      </c>
      <c r="D77" s="32">
        <v>5317</v>
      </c>
      <c r="E77" s="342"/>
      <c r="F77" s="455"/>
      <c r="G77" s="456"/>
      <c r="H77" s="109" t="s">
        <v>114</v>
      </c>
      <c r="I77" s="422">
        <v>2.4119424970075731</v>
      </c>
      <c r="J77" s="342"/>
    </row>
    <row r="78" spans="1:10" ht="18" customHeight="1" x14ac:dyDescent="0.2">
      <c r="A78" s="42"/>
      <c r="B78" s="437"/>
      <c r="C78" s="409" t="s">
        <v>115</v>
      </c>
      <c r="D78" s="425">
        <v>5450</v>
      </c>
      <c r="E78" s="342"/>
      <c r="F78" s="42"/>
      <c r="G78" s="437"/>
      <c r="H78" s="409" t="s">
        <v>115</v>
      </c>
      <c r="I78" s="423">
        <v>2.4722138781337502</v>
      </c>
      <c r="J78" s="342"/>
    </row>
    <row r="79" spans="1:10" ht="18" customHeight="1" x14ac:dyDescent="0.2">
      <c r="A79" s="430" t="s">
        <v>42</v>
      </c>
      <c r="B79" s="428" t="s">
        <v>43</v>
      </c>
      <c r="C79" s="406" t="s">
        <v>111</v>
      </c>
      <c r="D79" s="320">
        <f>IFERROR(ROUND(D38/D6,0),0)</f>
        <v>0</v>
      </c>
      <c r="E79" s="342"/>
      <c r="F79" s="430" t="s">
        <v>42</v>
      </c>
      <c r="G79" s="428" t="s">
        <v>141</v>
      </c>
      <c r="H79" s="406" t="s">
        <v>111</v>
      </c>
      <c r="I79" s="320">
        <f>IFERROR(ROUND(I38/I6,0),0)</f>
        <v>0</v>
      </c>
      <c r="J79" s="342"/>
    </row>
    <row r="80" spans="1:10" ht="18" customHeight="1" x14ac:dyDescent="0.2">
      <c r="A80" s="455"/>
      <c r="B80" s="456"/>
      <c r="C80" s="109" t="s">
        <v>112</v>
      </c>
      <c r="D80" s="266">
        <f>IFERROR(ROUND(D39/D7,0),0)</f>
        <v>3151</v>
      </c>
      <c r="E80" s="342"/>
      <c r="F80" s="455"/>
      <c r="G80" s="456"/>
      <c r="H80" s="109" t="s">
        <v>112</v>
      </c>
      <c r="I80" s="266">
        <f>IFERROR(ROUND(I39/I7,0),0)</f>
        <v>168</v>
      </c>
      <c r="J80" s="342"/>
    </row>
    <row r="81" spans="1:10" ht="18" customHeight="1" x14ac:dyDescent="0.2">
      <c r="A81" s="455"/>
      <c r="B81" s="456"/>
      <c r="C81" s="109" t="s">
        <v>113</v>
      </c>
      <c r="D81" s="266">
        <f t="shared" ref="D81:D83" si="6">IFERROR(ROUND(D40/D8,0),0)</f>
        <v>3686</v>
      </c>
      <c r="E81" s="342"/>
      <c r="F81" s="455"/>
      <c r="G81" s="456"/>
      <c r="H81" s="109" t="s">
        <v>113</v>
      </c>
      <c r="I81" s="266">
        <f t="shared" ref="I81:I83" si="7">IFERROR(ROUND(I40/I8,0),0)</f>
        <v>204</v>
      </c>
      <c r="J81" s="342"/>
    </row>
    <row r="82" spans="1:10" ht="18" customHeight="1" x14ac:dyDescent="0.2">
      <c r="A82" s="455"/>
      <c r="B82" s="456"/>
      <c r="C82" s="109" t="s">
        <v>114</v>
      </c>
      <c r="D82" s="266">
        <f t="shared" si="6"/>
        <v>3437</v>
      </c>
      <c r="E82" s="342"/>
      <c r="F82" s="455"/>
      <c r="G82" s="456"/>
      <c r="H82" s="109" t="s">
        <v>114</v>
      </c>
      <c r="I82" s="266">
        <f t="shared" si="7"/>
        <v>189</v>
      </c>
      <c r="J82" s="342"/>
    </row>
    <row r="83" spans="1:10" ht="18" customHeight="1" x14ac:dyDescent="0.2">
      <c r="A83" s="42"/>
      <c r="B83" s="437"/>
      <c r="C83" s="409" t="s">
        <v>115</v>
      </c>
      <c r="D83" s="321">
        <f t="shared" si="6"/>
        <v>3446</v>
      </c>
      <c r="E83" s="342"/>
      <c r="F83" s="42"/>
      <c r="G83" s="437"/>
      <c r="H83" s="409" t="s">
        <v>115</v>
      </c>
      <c r="I83" s="321">
        <f t="shared" si="7"/>
        <v>185</v>
      </c>
      <c r="J83" s="342"/>
    </row>
    <row r="84" spans="1:10" ht="2.1" customHeight="1" x14ac:dyDescent="0.2">
      <c r="A84" s="2"/>
      <c r="B84" s="2"/>
      <c r="C84" s="109"/>
      <c r="D84" s="110"/>
      <c r="E84" s="342"/>
      <c r="F84" s="2"/>
      <c r="G84" s="2"/>
      <c r="H84" s="109"/>
      <c r="I84" s="110"/>
      <c r="J84" s="342"/>
    </row>
    <row r="85" spans="1:10" ht="18" customHeight="1" x14ac:dyDescent="0.2">
      <c r="A85" s="426" t="s">
        <v>44</v>
      </c>
      <c r="B85" s="428" t="s">
        <v>143</v>
      </c>
      <c r="C85" s="406" t="s">
        <v>111</v>
      </c>
      <c r="D85" s="421">
        <v>0</v>
      </c>
      <c r="E85" s="342"/>
      <c r="F85" s="426" t="s">
        <v>44</v>
      </c>
      <c r="G85" s="428" t="s">
        <v>137</v>
      </c>
      <c r="H85" s="406" t="s">
        <v>111</v>
      </c>
      <c r="I85" s="421">
        <v>0</v>
      </c>
      <c r="J85" s="342"/>
    </row>
    <row r="86" spans="1:10" ht="18" customHeight="1" x14ac:dyDescent="0.2">
      <c r="A86" s="454"/>
      <c r="B86" s="456"/>
      <c r="C86" s="109" t="s">
        <v>112</v>
      </c>
      <c r="D86" s="32">
        <v>9816</v>
      </c>
      <c r="E86" s="342"/>
      <c r="F86" s="454"/>
      <c r="G86" s="456"/>
      <c r="H86" s="109" t="s">
        <v>112</v>
      </c>
      <c r="I86" s="422">
        <v>4.4524294392312331</v>
      </c>
      <c r="J86" s="342"/>
    </row>
    <row r="87" spans="1:10" ht="18" customHeight="1" x14ac:dyDescent="0.2">
      <c r="A87" s="454"/>
      <c r="B87" s="456"/>
      <c r="C87" s="109" t="s">
        <v>113</v>
      </c>
      <c r="D87" s="32">
        <v>10150</v>
      </c>
      <c r="E87" s="342"/>
      <c r="F87" s="454"/>
      <c r="G87" s="456"/>
      <c r="H87" s="109" t="s">
        <v>113</v>
      </c>
      <c r="I87" s="422">
        <v>4.6039052745299358</v>
      </c>
      <c r="J87" s="342"/>
    </row>
    <row r="88" spans="1:10" ht="18" customHeight="1" x14ac:dyDescent="0.2">
      <c r="A88" s="455"/>
      <c r="B88" s="456"/>
      <c r="C88" s="109" t="s">
        <v>114</v>
      </c>
      <c r="D88" s="32">
        <v>7902</v>
      </c>
      <c r="E88" s="342"/>
      <c r="F88" s="455"/>
      <c r="G88" s="456"/>
      <c r="H88" s="109" t="s">
        <v>114</v>
      </c>
      <c r="I88" s="422">
        <v>3.58</v>
      </c>
      <c r="J88" s="342"/>
    </row>
    <row r="89" spans="1:10" ht="18" customHeight="1" x14ac:dyDescent="0.2">
      <c r="A89" s="42"/>
      <c r="B89" s="437"/>
      <c r="C89" s="409" t="s">
        <v>115</v>
      </c>
      <c r="D89" s="425">
        <v>8845</v>
      </c>
      <c r="E89" s="342"/>
      <c r="F89" s="42"/>
      <c r="G89" s="437"/>
      <c r="H89" s="409" t="s">
        <v>115</v>
      </c>
      <c r="I89" s="423">
        <v>4.01</v>
      </c>
      <c r="J89" s="342"/>
    </row>
    <row r="90" spans="1:10" ht="1.5" customHeight="1" x14ac:dyDescent="0.2">
      <c r="A90" s="113"/>
      <c r="B90" s="113"/>
      <c r="C90" s="109"/>
      <c r="D90" s="270"/>
      <c r="E90" s="342"/>
      <c r="F90" s="113"/>
      <c r="G90" s="113"/>
      <c r="H90" s="109"/>
      <c r="I90" s="270"/>
      <c r="J90" s="342"/>
    </row>
    <row r="91" spans="1:10" ht="18" customHeight="1" x14ac:dyDescent="0.2">
      <c r="A91" s="424"/>
      <c r="C91" s="381"/>
      <c r="D91" s="381"/>
    </row>
    <row r="92" spans="1:10" ht="18" customHeight="1" x14ac:dyDescent="0.2">
      <c r="A92" s="382"/>
      <c r="C92" s="381"/>
      <c r="D92" s="381"/>
    </row>
    <row r="93" spans="1:10" ht="18" customHeight="1" x14ac:dyDescent="0.2">
      <c r="C93" s="381"/>
      <c r="D93" s="381"/>
    </row>
    <row r="94" spans="1:10" x14ac:dyDescent="0.2">
      <c r="C94" s="381"/>
      <c r="D94" s="381"/>
    </row>
    <row r="95" spans="1:10" x14ac:dyDescent="0.2">
      <c r="C95" s="381"/>
      <c r="D95" s="381"/>
    </row>
    <row r="96" spans="1:10" x14ac:dyDescent="0.2">
      <c r="C96" s="381"/>
      <c r="D96" s="381"/>
    </row>
    <row r="97" spans="3:4" x14ac:dyDescent="0.2">
      <c r="C97" s="381"/>
      <c r="D97" s="381"/>
    </row>
  </sheetData>
  <mergeCells count="73">
    <mergeCell ref="A11:A14"/>
    <mergeCell ref="B11:B15"/>
    <mergeCell ref="F11:F14"/>
    <mergeCell ref="G11:G15"/>
    <mergeCell ref="A1:I1"/>
    <mergeCell ref="A2:D2"/>
    <mergeCell ref="F2:I2"/>
    <mergeCell ref="C3:C5"/>
    <mergeCell ref="H3:H5"/>
    <mergeCell ref="D4:D5"/>
    <mergeCell ref="E4:E5"/>
    <mergeCell ref="I4:I5"/>
    <mergeCell ref="J4:J5"/>
    <mergeCell ref="A6:A9"/>
    <mergeCell ref="B6:B10"/>
    <mergeCell ref="F6:F9"/>
    <mergeCell ref="G6:G10"/>
    <mergeCell ref="A16:A19"/>
    <mergeCell ref="B16:B20"/>
    <mergeCell ref="F16:F19"/>
    <mergeCell ref="G16:G20"/>
    <mergeCell ref="A21:A24"/>
    <mergeCell ref="B21:B25"/>
    <mergeCell ref="F21:F24"/>
    <mergeCell ref="G21:G25"/>
    <mergeCell ref="A27:A30"/>
    <mergeCell ref="B27:B31"/>
    <mergeCell ref="F27:F30"/>
    <mergeCell ref="G27:G31"/>
    <mergeCell ref="A32:A35"/>
    <mergeCell ref="B32:B36"/>
    <mergeCell ref="F32:F35"/>
    <mergeCell ref="G32:G36"/>
    <mergeCell ref="A38:A41"/>
    <mergeCell ref="B38:B42"/>
    <mergeCell ref="F38:F41"/>
    <mergeCell ref="G38:G42"/>
    <mergeCell ref="A43:A46"/>
    <mergeCell ref="B43:B47"/>
    <mergeCell ref="F43:F46"/>
    <mergeCell ref="G43:G47"/>
    <mergeCell ref="A48:A51"/>
    <mergeCell ref="B48:B52"/>
    <mergeCell ref="F48:F51"/>
    <mergeCell ref="G48:G52"/>
    <mergeCell ref="A53:A56"/>
    <mergeCell ref="B53:B57"/>
    <mergeCell ref="F53:F56"/>
    <mergeCell ref="G53:G57"/>
    <mergeCell ref="A58:A61"/>
    <mergeCell ref="B58:B62"/>
    <mergeCell ref="F58:F61"/>
    <mergeCell ref="G58:G62"/>
    <mergeCell ref="A63:A66"/>
    <mergeCell ref="B63:B67"/>
    <mergeCell ref="F63:F66"/>
    <mergeCell ref="G63:G67"/>
    <mergeCell ref="A68:A71"/>
    <mergeCell ref="B68:B72"/>
    <mergeCell ref="F68:F71"/>
    <mergeCell ref="G68:G72"/>
    <mergeCell ref="A74:A77"/>
    <mergeCell ref="B74:B78"/>
    <mergeCell ref="F74:F77"/>
    <mergeCell ref="G74:G78"/>
    <mergeCell ref="A79:A82"/>
    <mergeCell ref="B79:B83"/>
    <mergeCell ref="F79:F82"/>
    <mergeCell ref="G79:G83"/>
    <mergeCell ref="A85:A88"/>
    <mergeCell ref="B85:B89"/>
    <mergeCell ref="F85:F88"/>
    <mergeCell ref="G85:G89"/>
  </mergeCells>
  <printOptions horizontalCentered="1" verticalCentered="1"/>
  <pageMargins left="0.19685039370078741" right="0.19685039370078741" top="0.19685039370078741" bottom="0.19685039370078741" header="0.51181102362204722" footer="0.19685039370078741"/>
  <pageSetup paperSize="8" scale="5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Ops result FY R|met</vt:lpstr>
      <vt:lpstr>Ops result FY US$|imp</vt:lpstr>
      <vt:lpstr>Annual Summary</vt:lpstr>
      <vt:lpstr>Operating Results Qtrly R|met</vt:lpstr>
      <vt:lpstr>Operating Results Qtrly US$|imp</vt:lpstr>
      <vt:lpstr>Copper Results Qtrly</vt:lpstr>
      <vt:lpstr>'Annual Summary'!Print_Area</vt:lpstr>
      <vt:lpstr>'Copper Results Qtrly'!Print_Area</vt:lpstr>
      <vt:lpstr>'Operating Results Qtrly R|met'!Print_Area</vt:lpstr>
      <vt:lpstr>'Operating Results Qtrly US$|imp'!Print_Area</vt:lpstr>
      <vt:lpstr>'Ops result FY R|met'!Print_Area</vt:lpstr>
      <vt:lpstr>'Ops result FY US$|imp'!Print_Area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Kobus Myburgh</dc:creator>
  <cp:lastModifiedBy>Kobus Myburgh</cp:lastModifiedBy>
  <dcterms:created xsi:type="dcterms:W3CDTF">2026-08-24T12:16:59Z</dcterms:created>
  <dcterms:modified xsi:type="dcterms:W3CDTF">2026-08-26T06:26:11Z</dcterms:modified>
</cp:coreProperties>
</file>